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8145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  <c r="B8" i="1"/>
  <c r="B13" i="1" l="1"/>
  <c r="D13" i="1"/>
  <c r="G13" i="1"/>
  <c r="H13" i="1"/>
  <c r="I13" i="1"/>
  <c r="J13" i="1"/>
  <c r="D9" i="1"/>
  <c r="J7" i="1" l="1"/>
  <c r="J8" i="1"/>
  <c r="J9" i="1"/>
  <c r="J10" i="1"/>
  <c r="J11" i="1"/>
  <c r="J12" i="1"/>
  <c r="J14" i="1"/>
  <c r="J4" i="1"/>
  <c r="I7" i="1"/>
  <c r="I8" i="1"/>
  <c r="I9" i="1"/>
  <c r="I10" i="1"/>
  <c r="I11" i="1"/>
  <c r="I12" i="1"/>
  <c r="I14" i="1"/>
  <c r="I4" i="1"/>
  <c r="H7" i="1"/>
  <c r="H8" i="1"/>
  <c r="H9" i="1"/>
  <c r="H10" i="1"/>
  <c r="H11" i="1"/>
  <c r="H12" i="1"/>
  <c r="H14" i="1"/>
  <c r="H4" i="1"/>
  <c r="G7" i="1"/>
  <c r="G8" i="1"/>
  <c r="G9" i="1"/>
  <c r="G10" i="1"/>
  <c r="G11" i="1"/>
  <c r="G12" i="1"/>
  <c r="G14" i="1"/>
  <c r="G4" i="1"/>
  <c r="B9" i="1"/>
  <c r="B10" i="1"/>
  <c r="B11" i="1"/>
  <c r="B12" i="1"/>
  <c r="B14" i="1"/>
  <c r="D7" i="1"/>
  <c r="D8" i="1"/>
  <c r="D10" i="1"/>
  <c r="D11" i="1"/>
  <c r="D12" i="1"/>
  <c r="D14" i="1"/>
  <c r="D4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<sst xmlns="http://schemas.openxmlformats.org/spreadsheetml/2006/main" count="28" uniqueCount="28">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</sst>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333333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гор.блюдо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гор.блюдо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хлеб бел.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хлеб черн.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гор.блюдо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гор.блюдо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гор.блюдо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гор.блюдо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закуска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гор.напиток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гор.блюдо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гор.напиток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гор.блюдо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гор.блюдо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гор.блюдо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закуска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гор.блюдо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кисломол.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закуска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гор.блюдо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гор.напиток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гор.блюдо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гор.блюдо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сладкое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закуска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напиток</v>
          </cell>
          <cell r="B36">
            <v>35</v>
          </cell>
          <cell r="C36" t="str">
            <v>Компот из черной смородины</v>
          </cell>
          <cell r="E36">
            <v>135</v>
          </cell>
          <cell r="F36">
            <v>0</v>
          </cell>
          <cell r="G36">
            <v>0</v>
          </cell>
          <cell r="H36">
            <v>10</v>
          </cell>
        </row>
        <row r="37">
          <cell r="A37" t="str">
            <v>гор.блюдо</v>
          </cell>
          <cell r="B37">
            <v>36</v>
          </cell>
          <cell r="C37" t="str">
            <v>Сосиска отварная</v>
          </cell>
          <cell r="E37">
            <v>246</v>
          </cell>
          <cell r="F37">
            <v>12</v>
          </cell>
          <cell r="G37">
            <v>22</v>
          </cell>
          <cell r="H37">
            <v>0</v>
          </cell>
        </row>
        <row r="38">
          <cell r="A38" t="str">
            <v>сладкое</v>
          </cell>
          <cell r="B38">
            <v>37</v>
          </cell>
          <cell r="C38" t="str">
            <v>Печенье</v>
          </cell>
          <cell r="E38">
            <v>486</v>
          </cell>
          <cell r="F38">
            <v>5.4</v>
          </cell>
          <cell r="G38">
            <v>21.4</v>
          </cell>
          <cell r="H38">
            <v>68.900000000000006</v>
          </cell>
        </row>
        <row r="39">
          <cell r="A39" t="str">
            <v>фрукты</v>
          </cell>
          <cell r="B39">
            <v>38</v>
          </cell>
          <cell r="C39" t="str">
            <v>Никтарин</v>
          </cell>
          <cell r="E39">
            <v>44</v>
          </cell>
          <cell r="F39">
            <v>1</v>
          </cell>
          <cell r="G39">
            <v>0.4</v>
          </cell>
          <cell r="H39">
            <v>9</v>
          </cell>
        </row>
        <row r="40">
          <cell r="A40" t="str">
            <v>закуска</v>
          </cell>
          <cell r="B40">
            <v>39</v>
          </cell>
          <cell r="C40" t="str">
            <v>Огурец нарезанный</v>
          </cell>
          <cell r="E40">
            <v>15</v>
          </cell>
          <cell r="F40">
            <v>0.65</v>
          </cell>
          <cell r="G40">
            <v>0.11</v>
          </cell>
          <cell r="H40">
            <v>3.63</v>
          </cell>
        </row>
        <row r="41">
          <cell r="A41" t="str">
            <v>закуска</v>
          </cell>
          <cell r="B41">
            <v>40</v>
          </cell>
          <cell r="C41" t="str">
            <v>Яйцо вареное</v>
          </cell>
          <cell r="E41">
            <v>154</v>
          </cell>
          <cell r="F41">
            <v>12.5</v>
          </cell>
          <cell r="G41">
            <v>10.6</v>
          </cell>
          <cell r="H41">
            <v>1.1200000000000001</v>
          </cell>
        </row>
        <row r="42">
          <cell r="A42" t="str">
            <v>закуска</v>
          </cell>
          <cell r="B42">
            <v>41</v>
          </cell>
          <cell r="C42" t="str">
            <v>Зеленый горошек</v>
          </cell>
          <cell r="E42">
            <v>77</v>
          </cell>
          <cell r="F42">
            <v>5.21</v>
          </cell>
          <cell r="G42">
            <v>0.4</v>
          </cell>
          <cell r="H42">
            <v>14</v>
          </cell>
        </row>
        <row r="43">
          <cell r="A43" t="str">
            <v>фрукты</v>
          </cell>
          <cell r="B43">
            <v>42</v>
          </cell>
          <cell r="C43" t="str">
            <v>Апельсин</v>
          </cell>
          <cell r="E43">
            <v>47</v>
          </cell>
          <cell r="F43">
            <v>0.9</v>
          </cell>
          <cell r="G43">
            <v>0.1</v>
          </cell>
          <cell r="H43">
            <v>9.4</v>
          </cell>
        </row>
        <row r="44">
          <cell r="A44" t="str">
            <v>сладкое</v>
          </cell>
          <cell r="B44">
            <v>43</v>
          </cell>
          <cell r="C44" t="str">
            <v>Шоколад</v>
          </cell>
          <cell r="E44">
            <v>550</v>
          </cell>
          <cell r="F44">
            <v>7</v>
          </cell>
          <cell r="G44">
            <v>35.700000000000003</v>
          </cell>
          <cell r="H44">
            <v>54.4</v>
          </cell>
        </row>
        <row r="45">
          <cell r="A45" t="str">
            <v>сладкое</v>
          </cell>
          <cell r="B45">
            <v>44</v>
          </cell>
          <cell r="C45" t="str">
            <v>Сырники</v>
          </cell>
          <cell r="E45">
            <v>183</v>
          </cell>
          <cell r="F45">
            <v>18.600000000000001</v>
          </cell>
          <cell r="G45">
            <v>3.6</v>
          </cell>
          <cell r="H45">
            <v>18.2</v>
          </cell>
        </row>
        <row r="46">
          <cell r="A46" t="str">
            <v>гор.блюдо</v>
          </cell>
          <cell r="B46">
            <v>45</v>
          </cell>
          <cell r="C46" t="str">
            <v>Макароны с сыром</v>
          </cell>
          <cell r="E46">
            <v>203</v>
          </cell>
          <cell r="F46">
            <v>7.9</v>
          </cell>
          <cell r="G46">
            <v>9.4</v>
          </cell>
          <cell r="H46">
            <v>21.5</v>
          </cell>
        </row>
        <row r="47">
          <cell r="A47" t="str">
            <v>сладкое</v>
          </cell>
          <cell r="B47">
            <v>46</v>
          </cell>
          <cell r="C47" t="str">
            <v>Конфеты</v>
          </cell>
          <cell r="E47">
            <v>566</v>
          </cell>
          <cell r="F47">
            <v>4</v>
          </cell>
          <cell r="G47">
            <v>39.5</v>
          </cell>
          <cell r="H47">
            <v>51.9</v>
          </cell>
        </row>
        <row r="48">
          <cell r="A48" t="str">
            <v>гор.блюдо</v>
          </cell>
          <cell r="B48">
            <v>47</v>
          </cell>
          <cell r="C48" t="str">
            <v>Гречка рассыпчатая</v>
          </cell>
          <cell r="E48">
            <v>113</v>
          </cell>
          <cell r="F48">
            <v>3.6</v>
          </cell>
          <cell r="G48">
            <v>3.5</v>
          </cell>
          <cell r="H48">
            <v>17.899999999999999</v>
          </cell>
        </row>
        <row r="49">
          <cell r="A49" t="str">
            <v>гор.блюдо</v>
          </cell>
          <cell r="B49">
            <v>48</v>
          </cell>
          <cell r="C49" t="str">
            <v>Говяжья печень тушеная в соусе</v>
          </cell>
          <cell r="E49">
            <v>159</v>
          </cell>
          <cell r="F49">
            <v>13.5</v>
          </cell>
          <cell r="G49">
            <v>9.1999999999999993</v>
          </cell>
          <cell r="H49">
            <v>8.6</v>
          </cell>
        </row>
        <row r="50">
          <cell r="A50" t="str">
            <v>напиток</v>
          </cell>
          <cell r="B50">
            <v>49</v>
          </cell>
          <cell r="C50" t="str">
            <v>Компот из сухофруктов</v>
          </cell>
          <cell r="E50">
            <v>19</v>
          </cell>
          <cell r="F50">
            <v>0.2</v>
          </cell>
          <cell r="G50">
            <v>0.1</v>
          </cell>
          <cell r="H50">
            <v>4.4000000000000004</v>
          </cell>
        </row>
        <row r="51">
          <cell r="A51" t="str">
            <v>сладкое</v>
          </cell>
          <cell r="B51">
            <v>50</v>
          </cell>
          <cell r="C51" t="str">
            <v>Творожник ванильный</v>
          </cell>
          <cell r="E51">
            <v>194</v>
          </cell>
          <cell r="F51">
            <v>13.72</v>
          </cell>
          <cell r="G51">
            <v>5.82</v>
          </cell>
          <cell r="H51">
            <v>21</v>
          </cell>
        </row>
        <row r="52">
          <cell r="A52" t="str">
            <v>гор.блюдо</v>
          </cell>
          <cell r="B52">
            <v>52</v>
          </cell>
          <cell r="C52" t="str">
            <v>Фрикадельки с томатным соусом</v>
          </cell>
          <cell r="E52">
            <v>179</v>
          </cell>
          <cell r="F52">
            <v>10.220000000000001</v>
          </cell>
          <cell r="G52">
            <v>10.6</v>
          </cell>
          <cell r="H52">
            <v>10.96</v>
          </cell>
        </row>
        <row r="53">
          <cell r="A53" t="str">
            <v>гор.блюдо</v>
          </cell>
          <cell r="B53">
            <v>53</v>
          </cell>
          <cell r="C53" t="str">
            <v>Кисель из сока с сахаром</v>
          </cell>
          <cell r="E53">
            <v>60</v>
          </cell>
          <cell r="F53">
            <v>0</v>
          </cell>
          <cell r="G53">
            <v>0</v>
          </cell>
          <cell r="H53">
            <v>16</v>
          </cell>
        </row>
        <row r="54">
          <cell r="A54" t="str">
            <v>гор.блюдо</v>
          </cell>
          <cell r="B54">
            <v>54</v>
          </cell>
          <cell r="C54" t="str">
            <v>Каша пшенная молочная с маслом</v>
          </cell>
          <cell r="E54">
            <v>100</v>
          </cell>
          <cell r="F54">
            <v>4</v>
          </cell>
          <cell r="G54">
            <v>4.5</v>
          </cell>
          <cell r="H54">
            <v>18</v>
          </cell>
        </row>
        <row r="55">
          <cell r="A55" t="str">
            <v>гор.блюдо</v>
          </cell>
          <cell r="B55">
            <v>55</v>
          </cell>
          <cell r="C55" t="str">
            <v>Печень тушеная в соусе</v>
          </cell>
          <cell r="E55">
            <v>246</v>
          </cell>
          <cell r="F55">
            <v>14.2</v>
          </cell>
          <cell r="G55">
            <v>19.600000000000001</v>
          </cell>
          <cell r="H55">
            <v>3.1</v>
          </cell>
        </row>
        <row r="56">
          <cell r="A56" t="str">
            <v>закуска</v>
          </cell>
          <cell r="B56">
            <v>56</v>
          </cell>
          <cell r="C56" t="str">
            <v>Салат "Витаминный" с растрастительным маслом</v>
          </cell>
          <cell r="E56">
            <v>198</v>
          </cell>
          <cell r="F56">
            <v>8</v>
          </cell>
          <cell r="G56">
            <v>6.8</v>
          </cell>
          <cell r="H56">
            <v>24.7</v>
          </cell>
        </row>
        <row r="57">
          <cell r="A57" t="str">
            <v>закуска</v>
          </cell>
          <cell r="B57">
            <v>57</v>
          </cell>
          <cell r="C57" t="str">
            <v xml:space="preserve">Салат из квашеной капусты с растительным маслом </v>
          </cell>
          <cell r="E57">
            <v>70</v>
          </cell>
          <cell r="F57">
            <v>1.5</v>
          </cell>
          <cell r="G57">
            <v>4.5999999999999996</v>
          </cell>
          <cell r="H57">
            <v>6</v>
          </cell>
        </row>
        <row r="58">
          <cell r="A58" t="str">
            <v>закуска</v>
          </cell>
          <cell r="B58">
            <v>58</v>
          </cell>
          <cell r="C58" t="str">
            <v xml:space="preserve">Винегрет овощной с раст. маслом </v>
          </cell>
          <cell r="E58">
            <v>130</v>
          </cell>
          <cell r="F58">
            <v>1.7</v>
          </cell>
          <cell r="G58">
            <v>10.3</v>
          </cell>
          <cell r="H58">
            <v>8.1999999999999993</v>
          </cell>
        </row>
        <row r="59">
          <cell r="A59" t="str">
            <v>гор.блюдо</v>
          </cell>
          <cell r="B59">
            <v>59</v>
          </cell>
          <cell r="C59" t="str">
            <v>Плов с говядиной</v>
          </cell>
          <cell r="E59">
            <v>254</v>
          </cell>
          <cell r="F59">
            <v>11.3</v>
          </cell>
          <cell r="G59">
            <v>9.4499999999999993</v>
          </cell>
          <cell r="H59">
            <v>9.3000000000000007</v>
          </cell>
        </row>
        <row r="60">
          <cell r="A60" t="str">
            <v>гор.блюдо</v>
          </cell>
          <cell r="B60">
            <v>60</v>
          </cell>
          <cell r="C60" t="str">
            <v>Жаркое по-домашнему</v>
          </cell>
          <cell r="E60">
            <v>248</v>
          </cell>
          <cell r="F60">
            <v>16.2</v>
          </cell>
          <cell r="G60">
            <v>13.8</v>
          </cell>
          <cell r="H60">
            <v>15.7</v>
          </cell>
        </row>
        <row r="61">
          <cell r="A61" t="str">
            <v>закуска</v>
          </cell>
          <cell r="B61">
            <v>61</v>
          </cell>
          <cell r="C61" t="str">
            <v>Сыр нарезной</v>
          </cell>
          <cell r="E61">
            <v>350</v>
          </cell>
          <cell r="F61">
            <v>26.3</v>
          </cell>
          <cell r="G61">
            <v>26.6</v>
          </cell>
          <cell r="H61">
            <v>0</v>
          </cell>
        </row>
        <row r="62">
          <cell r="A62" t="str">
            <v>гор.блюдо</v>
          </cell>
          <cell r="B62">
            <v>62</v>
          </cell>
          <cell r="C62" t="str">
            <v>Капуста тушеная с мясом</v>
          </cell>
          <cell r="E62">
            <v>113</v>
          </cell>
          <cell r="F62">
            <v>6.4</v>
          </cell>
          <cell r="G62">
            <v>8.3000000000000007</v>
          </cell>
          <cell r="H62">
            <v>3.1</v>
          </cell>
        </row>
        <row r="63">
          <cell r="A63" t="str">
            <v>закуска</v>
          </cell>
          <cell r="B63">
            <v>63</v>
          </cell>
          <cell r="C63" t="str">
            <v>Кукуруза консервированная</v>
          </cell>
          <cell r="E63">
            <v>58</v>
          </cell>
          <cell r="F63">
            <v>2.2000000000000002</v>
          </cell>
          <cell r="G63">
            <v>2.4</v>
          </cell>
          <cell r="H63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24</v>
      </c>
      <c r="C1" s="51"/>
      <c r="D1" s="52"/>
      <c r="E1" t="s">
        <v>20</v>
      </c>
      <c r="F1" s="19"/>
      <c r="I1" t="s">
        <v>1</v>
      </c>
      <c r="J1" s="18">
        <v>45562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62</v>
      </c>
      <c r="D4" s="36" t="str">
        <f>IF($C4&lt;&gt;"",INDEX([1]Лист1!C$3:C$999,MATCH($C4,[1]Лист1!$B$3:$B$999,0)),"")</f>
        <v>Капуста тушеная с мясом</v>
      </c>
      <c r="E4" s="40">
        <v>240</v>
      </c>
      <c r="F4" s="41">
        <v>67.64</v>
      </c>
      <c r="G4" s="42">
        <f>IF($C4&lt;&gt;"",INDEX([1]Лист1!E$3:E$999,MATCH($C4,[1]Лист1!$B$3:$B$999,0))/100*$E4,"")</f>
        <v>271.2</v>
      </c>
      <c r="H4" s="42">
        <f>IF($C4&lt;&gt;"",INDEX([1]Лист1!F$3:F$999,MATCH($C4,[1]Лист1!$B$3:$B$999,0))/100*$E4,"")</f>
        <v>15.36</v>
      </c>
      <c r="I4" s="42">
        <f>IF($C4&lt;&gt;"",INDEX([1]Лист1!G$3:G$999,MATCH($C4,[1]Лист1!$B$3:$B$999,0))/100*$E4,"")</f>
        <v>19.920000000000002</v>
      </c>
      <c r="J4" s="42">
        <f>IF($C4&lt;&gt;"",INDEX([1]Лист1!H$3:H$999,MATCH($C4,[1]Лист1!$B$3:$B$999,0))/100*$E4,"")</f>
        <v>7.4399999999999995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39" t="str">
        <f>IF($C7&lt;&gt;"",INDEX([1]Лист1!A$3:A$999,MATCH($C7,[1]Лист1!$B$3:$B$999,0)),"")</f>
        <v>напиток</v>
      </c>
      <c r="C7" s="33">
        <v>18</v>
      </c>
      <c r="D7" s="36" t="str">
        <f>IF($C7&lt;&gt;"",INDEX([1]Лист1!C$3:C$999,MATCH($C7,[1]Лист1!$B$3:$B$999,0)),"")</f>
        <v>Компот из ягод</v>
      </c>
      <c r="E7" s="33">
        <v>200</v>
      </c>
      <c r="F7" s="34">
        <v>20.25</v>
      </c>
      <c r="G7" s="42">
        <f>IF($C7&lt;&gt;"",INDEX([1]Лист1!E$3:E$999,MATCH($C7,[1]Лист1!$B$3:$B$999,0))/100*$E7,"")</f>
        <v>70</v>
      </c>
      <c r="H7" s="42">
        <f>IF($C7&lt;&gt;"",INDEX([1]Лист1!F$3:F$999,MATCH($C7,[1]Лист1!$B$3:$B$999,0))/100*$E7,"")</f>
        <v>0</v>
      </c>
      <c r="I7" s="42">
        <f>IF($C7&lt;&gt;"",INDEX([1]Лист1!G$3:G$999,MATCH($C7,[1]Лист1!$B$3:$B$999,0))/100*$E7,"")</f>
        <v>0</v>
      </c>
      <c r="J7" s="42">
        <f>IF($C7&lt;&gt;"",INDEX([1]Лист1!H$3:H$999,MATCH($C7,[1]Лист1!$B$3:$B$999,0))/100*$E7,"")</f>
        <v>20</v>
      </c>
    </row>
    <row r="8" spans="1:10" x14ac:dyDescent="0.25">
      <c r="A8" s="5"/>
      <c r="B8" s="39" t="str">
        <f>IF($C8&lt;&gt;"",INDEX([1]Лист1!A$3:A$999,MATCH($C8,[1]Лист1!$B$3:$B$999,0)),"")</f>
        <v>хлеб бел.</v>
      </c>
      <c r="C8" s="33">
        <v>4</v>
      </c>
      <c r="D8" s="36" t="str">
        <f>IF($C8&lt;&gt;"",INDEX([1]Лист1!C$3:C$999,MATCH($C8,[1]Лист1!$B$3:$B$999,0)),"")</f>
        <v>Хлеб пшеничный</v>
      </c>
      <c r="E8" s="33">
        <v>60</v>
      </c>
      <c r="F8" s="34">
        <v>3</v>
      </c>
      <c r="G8" s="42">
        <f>IF($C8&lt;&gt;"",INDEX([1]Лист1!E$3:E$999,MATCH($C8,[1]Лист1!$B$3:$B$999,0))/100*$E8,"")</f>
        <v>145.19999999999999</v>
      </c>
      <c r="H8" s="42">
        <f>IF($C8&lt;&gt;"",INDEX([1]Лист1!F$3:F$999,MATCH($C8,[1]Лист1!$B$3:$B$999,0))/100*$E8,"")</f>
        <v>4.8600000000000003</v>
      </c>
      <c r="I8" s="42">
        <f>IF($C8&lt;&gt;"",INDEX([1]Лист1!G$3:G$999,MATCH($C8,[1]Лист1!$B$3:$B$999,0))/100*$E8,"")</f>
        <v>0.6</v>
      </c>
      <c r="J8" s="42">
        <f>IF($C8&lt;&gt;"",INDEX([1]Лист1!H$3:H$999,MATCH($C8,[1]Лист1!$B$3:$B$999,0))/100*$E8,"")</f>
        <v>29.28</v>
      </c>
    </row>
    <row r="9" spans="1:10" x14ac:dyDescent="0.25">
      <c r="A9" s="5"/>
      <c r="B9" s="39" t="str">
        <f>IF($C9&lt;&gt;"",INDEX([1]Лист1!A$3:A$999,MATCH($C9,[1]Лист1!$B$3:$B$999,0)),"")</f>
        <v>хлеб черн.</v>
      </c>
      <c r="C9" s="33">
        <v>5</v>
      </c>
      <c r="D9" s="36" t="str">
        <f>IF($C9&lt;&gt;"",INDEX([1]Лист1!C$3:C$999,MATCH($C9,[1]Лист1!$B$3:$B$999,0)),"")</f>
        <v>Хлеб ржаной</v>
      </c>
      <c r="E9" s="33">
        <v>60</v>
      </c>
      <c r="F9" s="34">
        <v>2.94</v>
      </c>
      <c r="G9" s="42">
        <f>IF($C9&lt;&gt;"",INDEX([1]Лист1!E$3:E$999,MATCH($C9,[1]Лист1!$B$3:$B$999,0))/100*$E9,"")</f>
        <v>155.39999999999998</v>
      </c>
      <c r="H9" s="42">
        <f>IF($C9&lt;&gt;"",INDEX([1]Лист1!F$3:F$999,MATCH($C9,[1]Лист1!$B$3:$B$999,0))/100*$E9,"")</f>
        <v>5.1000000000000005</v>
      </c>
      <c r="I9" s="42">
        <f>IF($C9&lt;&gt;"",INDEX([1]Лист1!G$3:G$999,MATCH($C9,[1]Лист1!$B$3:$B$999,0))/100*$E9,"")</f>
        <v>1.98</v>
      </c>
      <c r="J9" s="42">
        <f>IF($C9&lt;&gt;"",INDEX([1]Лист1!H$3:H$999,MATCH($C9,[1]Лист1!$B$3:$B$999,0))/100*$E9,"")</f>
        <v>25.5</v>
      </c>
    </row>
    <row r="10" spans="1:10" x14ac:dyDescent="0.25">
      <c r="A10" s="5"/>
      <c r="B10" s="39" t="str">
        <f>IF($C10&lt;&gt;"",INDEX([1]Лист1!A$3:A$999,MATCH($C10,[1]Лист1!$B$3:$B$999,0)),"")</f>
        <v>фрукты</v>
      </c>
      <c r="C10" s="33">
        <v>42</v>
      </c>
      <c r="D10" s="36" t="str">
        <f>IF($C10&lt;&gt;"",INDEX([1]Лист1!C$3:C$999,MATCH($C10,[1]Лист1!$B$3:$B$999,0)),"")</f>
        <v>Апельсин</v>
      </c>
      <c r="E10" s="33">
        <v>190</v>
      </c>
      <c r="F10" s="34">
        <v>36.17</v>
      </c>
      <c r="G10" s="42">
        <f>IF($C10&lt;&gt;"",INDEX([1]Лист1!E$3:E$999,MATCH($C10,[1]Лист1!$B$3:$B$999,0))/100*$E10,"")</f>
        <v>89.3</v>
      </c>
      <c r="H10" s="42">
        <f>IF($C10&lt;&gt;"",INDEX([1]Лист1!F$3:F$999,MATCH($C10,[1]Лист1!$B$3:$B$999,0))/100*$E10,"")</f>
        <v>1.7100000000000002</v>
      </c>
      <c r="I10" s="42">
        <f>IF($C10&lt;&gt;"",INDEX([1]Лист1!G$3:G$999,MATCH($C10,[1]Лист1!$B$3:$B$999,0))/100*$E10,"")</f>
        <v>0.19</v>
      </c>
      <c r="J10" s="42">
        <f>IF($C10&lt;&gt;"",INDEX([1]Лист1!H$3:H$999,MATCH($C10,[1]Лист1!$B$3:$B$999,0))/100*$E10,"")</f>
        <v>17.86</v>
      </c>
    </row>
    <row r="11" spans="1:10" x14ac:dyDescent="0.25">
      <c r="A11" s="5"/>
      <c r="B11" s="39" t="str">
        <f>IF($C11&lt;&gt;"",INDEX([1]Лист1!A$3:A$999,MATCH($C11,[1]Лист1!$B$3:$B$999,0)),"")</f>
        <v/>
      </c>
      <c r="C11" s="35"/>
      <c r="D11" s="36" t="str">
        <f>IF($C11&lt;&gt;"",INDEX([1]Лист1!C$3:C$999,MATCH($C11,[1]Лист1!$B$3:$B$999,0)),"")</f>
        <v/>
      </c>
      <c r="E11" s="35"/>
      <c r="F11" s="34"/>
      <c r="G11" s="42" t="str">
        <f>IF($C11&lt;&gt;"",INDEX([1]Лист1!E$3:E$999,MATCH($C11,[1]Лист1!$B$3:$B$999,0))/100*$E11,"")</f>
        <v/>
      </c>
      <c r="H11" s="42" t="str">
        <f>IF($C11&lt;&gt;"",INDEX([1]Лист1!F$3:F$999,MATCH($C11,[1]Лист1!$B$3:$B$999,0))/100*$E11,"")</f>
        <v/>
      </c>
      <c r="I11" s="42" t="str">
        <f>IF($C11&lt;&gt;"",INDEX([1]Лист1!G$3:G$999,MATCH($C11,[1]Лист1!$B$3:$B$999,0))/100*$E11,"")</f>
        <v/>
      </c>
      <c r="J11" s="42" t="str">
        <f>IF($C11&lt;&gt;"",INDEX([1]Лист1!H$3:H$999,MATCH($C11,[1]Лист1!$B$3:$B$999,0))/100*$E11,"")</f>
        <v/>
      </c>
    </row>
    <row r="12" spans="1:10" x14ac:dyDescent="0.25">
      <c r="A12" s="38"/>
      <c r="B12" s="39" t="str">
        <f>IF($C12&lt;&gt;"",INDEX([1]Лист1!A$3:A$999,MATCH($C12,[1]Лист1!$B$3:$B$999,0)),"")</f>
        <v/>
      </c>
      <c r="C12" s="35"/>
      <c r="D12" s="36" t="str">
        <f>IF($C12&lt;&gt;"",INDEX([1]Лист1!C$3:C$999,MATCH($C12,[1]Лист1!$B$3:$B$999,0)),"")</f>
        <v/>
      </c>
      <c r="E12" s="35"/>
      <c r="F12" s="34"/>
      <c r="G12" s="42" t="str">
        <f>IF($C12&lt;&gt;"",INDEX([1]Лист1!E$3:E$999,MATCH($C12,[1]Лист1!$B$3:$B$999,0))/100*$E12,"")</f>
        <v/>
      </c>
      <c r="H12" s="42" t="str">
        <f>IF($C12&lt;&gt;"",INDEX([1]Лист1!F$3:F$999,MATCH($C12,[1]Лист1!$B$3:$B$999,0))/100*$E12,"")</f>
        <v/>
      </c>
      <c r="I12" s="42" t="str">
        <f>IF($C12&lt;&gt;"",INDEX([1]Лист1!G$3:G$999,MATCH($C12,[1]Лист1!$B$3:$B$999,0))/100*$E12,"")</f>
        <v/>
      </c>
      <c r="J12" s="42" t="str">
        <f>IF($C12&lt;&gt;"",INDEX([1]Лист1!H$3:H$999,MATCH($C12,[1]Лист1!$B$3:$B$999,0))/100*$E12,"")</f>
        <v/>
      </c>
    </row>
    <row r="13" spans="1:10" x14ac:dyDescent="0.25">
      <c r="A13" s="38"/>
      <c r="B13" s="39" t="str">
        <f>IF($C13&lt;&gt;"",INDEX([1]Лист1!A$3:A$999,MATCH($C13,[1]Лист1!$B$3:$B$999,0)),"")</f>
        <v/>
      </c>
      <c r="C13" s="33"/>
      <c r="D13" s="36" t="str">
        <f>IF($C13&lt;&gt;"",INDEX([1]Лист1!C$3:C$999,MATCH($C13,[1]Лист1!$B$3:$B$999,0)),"")</f>
        <v/>
      </c>
      <c r="E13" s="33"/>
      <c r="F13" s="37"/>
      <c r="G13" s="42" t="str">
        <f>IF($C13&lt;&gt;"",INDEX([1]Лист1!E$3:E$999,MATCH($C13,[1]Лист1!$B$3:$B$999,0))/100*$E13,"")</f>
        <v/>
      </c>
      <c r="H13" s="41" t="str">
        <f>IF($C13&lt;&gt;"",INDEX([1]Лист1!F$3:F$999,MATCH($C13,[1]Лист1!$B$3:$B$999,0))/100*$E13,"")</f>
        <v/>
      </c>
      <c r="I13" s="41" t="str">
        <f>IF($C13&lt;&gt;"",INDEX([1]Лист1!G$3:G$999,MATCH($C13,[1]Лист1!$B$3:$B$999,0))/100*$E13,"")</f>
        <v/>
      </c>
      <c r="J13" s="41" t="str">
        <f>IF($C13&lt;&gt;"",INDEX([1]Лист1!H$3:H$999,MATCH($C13,[1]Лист1!$B$3:$B$999,0))/100*$E13,"")</f>
        <v/>
      </c>
    </row>
    <row r="14" spans="1:10" ht="15.75" thickBot="1" x14ac:dyDescent="0.3">
      <c r="A14" s="38"/>
      <c r="B14" s="39" t="str">
        <f>IF($C14&lt;&gt;"",INDEX([1]Лист1!A$3:A$999,MATCH($C14,[1]Лист1!$B$3:$B$999,0)),"")</f>
        <v/>
      </c>
      <c r="C14" s="35"/>
      <c r="D14" s="36" t="str">
        <f>IF($C14&lt;&gt;"",INDEX([1]Лист1!C$3:C$999,MATCH($C14,[1]Лист1!$B$3:$B$999,0)),"")</f>
        <v/>
      </c>
      <c r="E14" s="35"/>
      <c r="F14" s="34"/>
      <c r="G14" s="42" t="str">
        <f>IF($C14&lt;&gt;"",INDEX([1]Лист1!E$3:E$999,MATCH($C14,[1]Лист1!$B$3:$B$999,0))/100*$E14,"")</f>
        <v/>
      </c>
      <c r="H14" s="41" t="str">
        <f>IF($C14&lt;&gt;"",INDEX([1]Лист1!F$3:F$999,MATCH($C14,[1]Лист1!$B$3:$B$999,0))/100*$E14,"")</f>
        <v/>
      </c>
      <c r="I14" s="41" t="str">
        <f>IF($C14&lt;&gt;"",INDEX([1]Лист1!G$3:G$999,MATCH($C14,[1]Лист1!$B$3:$B$999,0))/100*$E14,"")</f>
        <v/>
      </c>
      <c r="J14" s="41" t="str">
        <f>IF($C14&lt;&gt;"",INDEX([1]Лист1!H$3:H$999,MATCH($C14,[1]Лист1!$B$3:$B$999,0))/100*$E14,"")</f>
        <v/>
      </c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2024-09-20T09:31:01Z</dcterms:modified>
</cp:coreProperties>
</file>