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<sst xmlns="http://schemas.openxmlformats.org/spreadsheetml/2006/main" count="28" uniqueCount="28">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</sst>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45554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15</v>
      </c>
      <c r="D4" s="36" t="str">
        <f>IF($C4&lt;&gt;"",INDEX([1]Лист1!C$3:C$999,MATCH($C4,[1]Лист1!$B$3:$B$999,0)),"")</f>
        <v>Каша рисовая молочная с маслом</v>
      </c>
      <c r="E4" s="40">
        <v>210</v>
      </c>
      <c r="F4" s="41">
        <v>25.11</v>
      </c>
      <c r="G4" s="42">
        <f>IF($C4&lt;&gt;"",INDEX([1]Лист1!E$3:E$999,MATCH($C4,[1]Лист1!$B$3:$B$999,0))/100*$E4,"")</f>
        <v>273</v>
      </c>
      <c r="H4" s="42">
        <f>IF($C4&lt;&gt;"",INDEX([1]Лист1!F$3:F$999,MATCH($C4,[1]Лист1!$B$3:$B$999,0))/100*$E4,"")</f>
        <v>6.3</v>
      </c>
      <c r="I4" s="42">
        <f>IF($C4&lt;&gt;"",INDEX([1]Лист1!G$3:G$999,MATCH($C4,[1]Лист1!$B$3:$B$999,0))/100*$E4,"")</f>
        <v>7.5600000000000005</v>
      </c>
      <c r="J4" s="42">
        <f>IF($C4&lt;&gt;"",INDEX([1]Лист1!H$3:H$999,MATCH($C4,[1]Лист1!$B$3:$B$999,0))/100*$E4,"")</f>
        <v>44.94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сладкое</v>
      </c>
      <c r="C7" s="33">
        <v>44</v>
      </c>
      <c r="D7" s="36" t="str">
        <f>IF($C7&lt;&gt;"",INDEX([1]Лист1!C$3:C$999,MATCH($C7,[1]Лист1!$B$3:$B$999,0)),"")</f>
        <v>Сырники</v>
      </c>
      <c r="E7" s="33">
        <v>180</v>
      </c>
      <c r="F7" s="34">
        <v>63.56</v>
      </c>
      <c r="G7" s="42">
        <f>IF($C7&lt;&gt;"",INDEX([1]Лист1!E$3:E$999,MATCH($C7,[1]Лист1!$B$3:$B$999,0))/100*$E7,"")</f>
        <v>329.40000000000003</v>
      </c>
      <c r="H7" s="42">
        <f>IF($C7&lt;&gt;"",INDEX([1]Лист1!F$3:F$999,MATCH($C7,[1]Лист1!$B$3:$B$999,0))/100*$E7,"")</f>
        <v>33.480000000000004</v>
      </c>
      <c r="I7" s="42">
        <f>IF($C7&lt;&gt;"",INDEX([1]Лист1!G$3:G$999,MATCH($C7,[1]Лист1!$B$3:$B$999,0))/100*$E7,"")</f>
        <v>6.48</v>
      </c>
      <c r="J7" s="42">
        <f>IF($C7&lt;&gt;"",INDEX([1]Лист1!H$3:H$999,MATCH($C7,[1]Лист1!$B$3:$B$999,0))/100*$E7,"")</f>
        <v>32.76</v>
      </c>
    </row>
    <row r="8" spans="1:10" x14ac:dyDescent="0.25">
      <c r="A8" s="5"/>
      <c r="B8" s="39" t="str">
        <f>IF($C8&lt;&gt;"",INDEX([1]Лист1!A$3:A$999,MATCH($C8,[1]Лист1!$B$3:$B$999,0)),"")</f>
        <v>гор.напиток</v>
      </c>
      <c r="C8" s="33">
        <v>16</v>
      </c>
      <c r="D8" s="36" t="str">
        <f>IF($C8&lt;&gt;"",INDEX([1]Лист1!C$3:C$999,MATCH($C8,[1]Лист1!$B$3:$B$999,0)),"")</f>
        <v>Какао на сгущеном молоке</v>
      </c>
      <c r="E8" s="33">
        <v>200</v>
      </c>
      <c r="F8" s="34">
        <v>15.92</v>
      </c>
      <c r="G8" s="42">
        <f>IF($C8&lt;&gt;"",INDEX([1]Лист1!E$3:E$999,MATCH($C8,[1]Лист1!$B$3:$B$999,0))/100*$E8,"")</f>
        <v>158</v>
      </c>
      <c r="H8" s="42">
        <f>IF($C8&lt;&gt;"",INDEX([1]Лист1!F$3:F$999,MATCH($C8,[1]Лист1!$B$3:$B$999,0))/100*$E8,"")</f>
        <v>5.4</v>
      </c>
      <c r="I8" s="42">
        <f>IF($C8&lt;&gt;"",INDEX([1]Лист1!G$3:G$999,MATCH($C8,[1]Лист1!$B$3:$B$999,0))/100*$E8,"")</f>
        <v>4.4000000000000004</v>
      </c>
      <c r="J8" s="42">
        <f>IF($C8&lt;&gt;"",INDEX([1]Лист1!H$3:H$999,MATCH($C8,[1]Лист1!$B$3:$B$999,0))/100*$E8,"")</f>
        <v>23.6</v>
      </c>
    </row>
    <row r="9" spans="1:10" x14ac:dyDescent="0.25">
      <c r="A9" s="5"/>
      <c r="B9" s="39" t="str">
        <f>IF($C9&lt;&gt;"",INDEX([1]Лист1!A$3:A$999,MATCH($C9,[1]Лист1!$B$3:$B$999,0)),"")</f>
        <v>хлеб бел.</v>
      </c>
      <c r="C9" s="33">
        <v>4</v>
      </c>
      <c r="D9" s="36" t="str">
        <f>IF($C9&lt;&gt;"",INDEX([1]Лист1!C$3:C$999,MATCH($C9,[1]Лист1!$B$3:$B$999,0)),"")</f>
        <v>Хлеб пшеничный</v>
      </c>
      <c r="E9" s="33">
        <v>30</v>
      </c>
      <c r="F9" s="34">
        <v>2</v>
      </c>
      <c r="G9" s="42">
        <f>IF($C9&lt;&gt;"",INDEX([1]Лист1!E$3:E$999,MATCH($C9,[1]Лист1!$B$3:$B$999,0))/100*$E9,"")</f>
        <v>72.599999999999994</v>
      </c>
      <c r="H9" s="42">
        <f>IF($C9&lt;&gt;"",INDEX([1]Лист1!F$3:F$999,MATCH($C9,[1]Лист1!$B$3:$B$999,0))/100*$E9,"")</f>
        <v>2.4300000000000002</v>
      </c>
      <c r="I9" s="42">
        <f>IF($C9&lt;&gt;"",INDEX([1]Лист1!G$3:G$999,MATCH($C9,[1]Лист1!$B$3:$B$999,0))/100*$E9,"")</f>
        <v>0.3</v>
      </c>
      <c r="J9" s="42">
        <f>IF($C9&lt;&gt;"",INDEX([1]Лист1!H$3:H$999,MATCH($C9,[1]Лист1!$B$3:$B$999,0))/100*$E9,"")</f>
        <v>14.64</v>
      </c>
    </row>
    <row r="10" spans="1:10" x14ac:dyDescent="0.25">
      <c r="A10" s="5"/>
      <c r="B10" s="39" t="str">
        <f>IF($C10&lt;&gt;"",INDEX([1]Лист1!A$3:A$999,MATCH($C10,[1]Лист1!$B$3:$B$999,0)),"")</f>
        <v>хлеб черн.</v>
      </c>
      <c r="C10" s="33">
        <v>5</v>
      </c>
      <c r="D10" s="36" t="str">
        <f>IF($C10&lt;&gt;"",INDEX([1]Лист1!C$3:C$999,MATCH($C10,[1]Лист1!$B$3:$B$999,0)),"")</f>
        <v>Хлеб ржаной</v>
      </c>
      <c r="E10" s="33">
        <v>30</v>
      </c>
      <c r="F10" s="34">
        <v>1.97</v>
      </c>
      <c r="G10" s="42">
        <f>IF($C10&lt;&gt;"",INDEX([1]Лист1!E$3:E$999,MATCH($C10,[1]Лист1!$B$3:$B$999,0))/100*$E10,"")</f>
        <v>77.699999999999989</v>
      </c>
      <c r="H10" s="42">
        <f>IF($C10&lt;&gt;"",INDEX([1]Лист1!F$3:F$999,MATCH($C10,[1]Лист1!$B$3:$B$999,0))/100*$E10,"")</f>
        <v>2.5500000000000003</v>
      </c>
      <c r="I10" s="42">
        <f>IF($C10&lt;&gt;"",INDEX([1]Лист1!G$3:G$999,MATCH($C10,[1]Лист1!$B$3:$B$999,0))/100*$E10,"")</f>
        <v>0.99</v>
      </c>
      <c r="J10" s="42">
        <f>IF($C10&lt;&gt;"",INDEX([1]Лист1!H$3:H$999,MATCH($C10,[1]Лист1!$B$3:$B$999,0))/100*$E10,"")</f>
        <v>12.75</v>
      </c>
    </row>
    <row r="11" spans="1:10" x14ac:dyDescent="0.25">
      <c r="A11" s="5"/>
      <c r="B11" s="39" t="str">
        <f>IF($C11&lt;&gt;"",INDEX([1]Лист1!A$3:A$999,MATCH($C11,[1]Лист1!$B$3:$B$999,0)),"")</f>
        <v>фрукты</v>
      </c>
      <c r="C11" s="35">
        <v>9</v>
      </c>
      <c r="D11" s="36" t="str">
        <f>IF($C11&lt;&gt;"",INDEX([1]Лист1!C$3:C$999,MATCH($C11,[1]Лист1!$B$3:$B$999,0)),"")</f>
        <v>Яблоко</v>
      </c>
      <c r="E11" s="35">
        <v>128</v>
      </c>
      <c r="F11" s="34">
        <v>22.44</v>
      </c>
      <c r="G11" s="42">
        <f>IF($C11&lt;&gt;"",INDEX([1]Лист1!E$3:E$999,MATCH($C11,[1]Лист1!$B$3:$B$999,0))/100*$E11,"")</f>
        <v>60.16</v>
      </c>
      <c r="H11" s="42">
        <f>IF($C11&lt;&gt;"",INDEX([1]Лист1!F$3:F$999,MATCH($C11,[1]Лист1!$B$3:$B$999,0))/100*$E11,"")</f>
        <v>0.51200000000000001</v>
      </c>
      <c r="I11" s="42">
        <f>IF($C11&lt;&gt;"",INDEX([1]Лист1!G$3:G$999,MATCH($C11,[1]Лист1!$B$3:$B$999,0))/100*$E11,"")</f>
        <v>0.51200000000000001</v>
      </c>
      <c r="J11" s="42">
        <f>IF($C11&lt;&gt;"",INDEX([1]Лист1!H$3:H$999,MATCH($C11,[1]Лист1!$B$3:$B$999,0))/100*$E11,"")</f>
        <v>12.544</v>
      </c>
    </row>
    <row r="12" spans="1:10" x14ac:dyDescent="0.25">
      <c r="A12" s="38"/>
      <c r="B12" s="39" t="str">
        <f>IF($C12&lt;&gt;"",INDEX([1]Лист1!A$3:A$999,MATCH($C12,[1]Лист1!$B$3:$B$999,0)),"")</f>
        <v/>
      </c>
      <c r="C12" s="35"/>
      <c r="D12" s="36" t="str">
        <f>IF($C12&lt;&gt;"",INDEX([1]Лист1!C$3:C$999,MATCH($C12,[1]Лист1!$B$3:$B$999,0)),"")</f>
        <v/>
      </c>
      <c r="E12" s="35"/>
      <c r="F12" s="34"/>
      <c r="G12" s="42" t="str">
        <f>IF($C12&lt;&gt;"",INDEX([1]Лист1!E$3:E$999,MATCH($C12,[1]Лист1!$B$3:$B$999,0))/100*$E12,"")</f>
        <v/>
      </c>
      <c r="H12" s="42" t="str">
        <f>IF($C12&lt;&gt;"",INDEX([1]Лист1!F$3:F$999,MATCH($C12,[1]Лист1!$B$3:$B$999,0))/100*$E12,"")</f>
        <v/>
      </c>
      <c r="I12" s="42" t="str">
        <f>IF($C12&lt;&gt;"",INDEX([1]Лист1!G$3:G$999,MATCH($C12,[1]Лист1!$B$3:$B$999,0))/100*$E12,"")</f>
        <v/>
      </c>
      <c r="J12" s="42" t="str">
        <f>IF($C12&lt;&gt;"",INDEX([1]Лист1!H$3:H$999,MATCH($C12,[1]Лист1!$B$3:$B$999,0))/100*$E12,"")</f>
        <v/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2024-09-13T08:51:32Z</dcterms:modified>
</cp:coreProperties>
</file>