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<sst xmlns="http://schemas.openxmlformats.org/spreadsheetml/2006/main" count="28" uniqueCount="28">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</sst>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45385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19.2</v>
      </c>
      <c r="G4" s="42">
        <f>IF($C4&lt;&gt;"",INDEX([1]Лист1!E$3:E$999,MATCH($C4,[1]Лист1!$B$3:$B$999,0))/100*$E4,"")</f>
        <v>280</v>
      </c>
      <c r="H4" s="41">
        <f>IF($C4&lt;&gt;"",INDEX([1]Лист1!F$3:F$999,MATCH($C4,[1]Лист1!$B$3:$B$999,0))/100*$E4,"")</f>
        <v>4.8</v>
      </c>
      <c r="I4" s="41">
        <f>IF($C4&lt;&gt;"",INDEX([1]Лист1!G$3:G$999,MATCH($C4,[1]Лист1!$B$3:$B$999,0))/100*$E4,"")</f>
        <v>7.2000000000000011</v>
      </c>
      <c r="J4" s="41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52</v>
      </c>
      <c r="D7" s="36" t="str">
        <f>IF($C7&lt;&gt;"",INDEX([1]Лист1!C$3:C$999,MATCH($C7,[1]Лист1!$B$3:$B$999,0)),"")</f>
        <v>Фрикадельки с томатным соусом</v>
      </c>
      <c r="E7" s="33">
        <v>120</v>
      </c>
      <c r="F7" s="37">
        <v>48.8</v>
      </c>
      <c r="G7" s="42">
        <f>IF($C7&lt;&gt;"",INDEX([1]Лист1!E$3:E$999,MATCH($C7,[1]Лист1!$B$3:$B$999,0))/100*$E7,"")</f>
        <v>214.8</v>
      </c>
      <c r="H7" s="41">
        <f>IF($C7&lt;&gt;"",INDEX([1]Лист1!F$3:F$999,MATCH($C7,[1]Лист1!$B$3:$B$999,0))/100*$E7,"")</f>
        <v>12.264000000000001</v>
      </c>
      <c r="I7" s="41">
        <f>IF($C7&lt;&gt;"",INDEX([1]Лист1!G$3:G$999,MATCH($C7,[1]Лист1!$B$3:$B$999,0))/100*$E7,"")</f>
        <v>12.719999999999999</v>
      </c>
      <c r="J7" s="41">
        <f>IF($C7&lt;&gt;"",INDEX([1]Лист1!H$3:H$999,MATCH($C7,[1]Лист1!$B$3:$B$999,0))/100*$E7,"")</f>
        <v>13.152000000000001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53</v>
      </c>
      <c r="D8" s="36" t="str">
        <f>IF($C8&lt;&gt;"",INDEX([1]Лист1!C$3:C$999,MATCH($C8,[1]Лист1!$B$3:$B$999,0)),"")</f>
        <v>Кисель из сока с сахаром</v>
      </c>
      <c r="E8" s="33">
        <v>200</v>
      </c>
      <c r="F8" s="37">
        <v>8</v>
      </c>
      <c r="G8" s="42">
        <f>IF($C8&lt;&gt;"",INDEX([1]Лист1!E$3:E$999,MATCH($C8,[1]Лист1!$B$3:$B$999,0))/100*$E8,"")</f>
        <v>120</v>
      </c>
      <c r="H8" s="41">
        <f>IF($C8&lt;&gt;"",INDEX([1]Лист1!F$3:F$999,MATCH($C8,[1]Лист1!$B$3:$B$999,0))/100*$E8,"")</f>
        <v>0</v>
      </c>
      <c r="I8" s="41">
        <f>IF($C8&lt;&gt;"",INDEX([1]Лист1!G$3:G$999,MATCH($C8,[1]Лист1!$B$3:$B$999,0))/100*$E8,"")</f>
        <v>0</v>
      </c>
      <c r="J8" s="41">
        <f>IF($C8&lt;&gt;"",INDEX([1]Лист1!H$3:H$999,MATCH($C8,[1]Лист1!$B$3:$B$999,0))/100*$E8,"")</f>
        <v>32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3.52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3.41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>сладкое</v>
      </c>
      <c r="C11" s="33">
        <v>43</v>
      </c>
      <c r="D11" s="36" t="str">
        <f>IF($C11&lt;&gt;"",INDEX([1]Лист1!C$3:C$999,MATCH($C11,[1]Лист1!$B$3:$B$999,0)),"")</f>
        <v>Шоколад</v>
      </c>
      <c r="E11" s="33">
        <v>15</v>
      </c>
      <c r="F11" s="37">
        <v>19</v>
      </c>
      <c r="G11" s="42">
        <f>IF($C11&lt;&gt;"",INDEX([1]Лист1!E$3:E$999,MATCH($C11,[1]Лист1!$B$3:$B$999,0))/100*$E11,"")</f>
        <v>82.5</v>
      </c>
      <c r="H11" s="41">
        <f>IF($C11&lt;&gt;"",INDEX([1]Лист1!F$3:F$999,MATCH($C11,[1]Лист1!$B$3:$B$999,0))/100*$E11,"")</f>
        <v>1.05</v>
      </c>
      <c r="I11" s="41">
        <f>IF($C11&lt;&gt;"",INDEX([1]Лист1!G$3:G$999,MATCH($C11,[1]Лист1!$B$3:$B$999,0))/100*$E11,"")</f>
        <v>5.3550000000000004</v>
      </c>
      <c r="J11" s="41">
        <f>IF($C11&lt;&gt;"",INDEX([1]Лист1!H$3:H$999,MATCH($C11,[1]Лист1!$B$3:$B$999,0))/100*$E11,"")</f>
        <v>8.16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2024-04-01T05:31:59Z</dcterms:modified>
</cp:coreProperties>
</file>