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<sst xmlns="http://schemas.openxmlformats.org/spreadsheetml/2006/main" count="18" uniqueCount="18">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</sst>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45351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20</v>
      </c>
      <c r="D4" s="7" t="str">
        <f>IF($C4&lt;&gt;"",INDEX([1]Лист1!C$3:C$999,MATCH($C4,[1]Лист1!$B$3:$B$999,0)),"")</f>
        <v>Пюре картофельное</v>
      </c>
      <c r="E4" s="12">
        <v>200</v>
      </c>
      <c r="F4" s="9">
        <v>18.12</v>
      </c>
      <c r="G4" s="10">
        <f>IF($C4&lt;&gt;"",INDEX([1]Лист1!E$3:E$999,MATCH($C4,[1]Лист1!$B$3:$B$999,0))/100*$E4,"")</f>
        <v>260</v>
      </c>
      <c r="H4" s="9">
        <f>IF($C4&lt;&gt;"",INDEX([1]Лист1!F$3:F$999,MATCH($C4,[1]Лист1!$B$3:$B$999,0))/100*$E4,"")</f>
        <v>4.5999999999999996</v>
      </c>
      <c r="I4" s="9">
        <f>IF($C4&lt;&gt;"",INDEX([1]Лист1!G$3:G$999,MATCH($C4,[1]Лист1!$B$3:$B$999,0))/100*$E4,"")</f>
        <v>34</v>
      </c>
      <c r="J4" s="9">
        <f>IF($C4&lt;&gt;"",INDEX([1]Лист1!H$3:H$999,MATCH($C4,[1]Лист1!$B$3:$B$999,0))/100*$E4,"")</f>
        <v>7.6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29</v>
      </c>
      <c r="D5" s="7" t="str">
        <f>IF($C5&lt;&gt;"",INDEX([1]Лист1!C$3:C$999,MATCH($C5,[1]Лист1!$B$3:$B$999,0)),"")</f>
        <v>Рыба жареная "Минтай"</v>
      </c>
      <c r="E5" s="12">
        <v>100</v>
      </c>
      <c r="F5" s="9">
        <v>27.96</v>
      </c>
      <c r="G5" s="10">
        <f>IF($C5&lt;&gt;"",INDEX([1]Лист1!E$3:E$999,MATCH($C5,[1]Лист1!$B$3:$B$999,0))/100*$E5,"")</f>
        <v>136</v>
      </c>
      <c r="H5" s="9">
        <f>IF($C5&lt;&gt;"",INDEX([1]Лист1!F$3:F$999,MATCH($C5,[1]Лист1!$B$3:$B$999,0))/100*$E5,"")</f>
        <v>15</v>
      </c>
      <c r="I5" s="9">
        <f>IF($C5&lt;&gt;"",INDEX([1]Лист1!G$3:G$999,MATCH($C5,[1]Лист1!$B$3:$B$999,0))/100*$E5,"")</f>
        <v>9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Холодный напиток</v>
      </c>
      <c r="C6" s="12">
        <v>3</v>
      </c>
      <c r="D6" s="7" t="str">
        <f>IF($C6&lt;&gt;"",INDEX([1]Лист1!C$3:C$999,MATCH($C6,[1]Лист1!$B$3:$B$999,0)),"")</f>
        <v>Сок яблочный</v>
      </c>
      <c r="E6" s="12">
        <v>200</v>
      </c>
      <c r="F6" s="9">
        <v>30</v>
      </c>
      <c r="G6" s="10">
        <f>IF($C6&lt;&gt;"",INDEX([1]Лист1!E$3:E$999,MATCH($C6,[1]Лист1!$B$3:$B$999,0))/100*$E6,"")</f>
        <v>92</v>
      </c>
      <c r="H6" s="9">
        <f>IF($C6&lt;&gt;"",INDEX([1]Лист1!F$3:F$999,MATCH($C6,[1]Лист1!$B$3:$B$999,0))/100*$E6,"")</f>
        <v>1</v>
      </c>
      <c r="I6" s="9">
        <f>IF($C6&lt;&gt;"",INDEX([1]Лист1!G$3:G$999,MATCH($C6,[1]Лист1!$B$3:$B$999,0))/100*$E6,"")</f>
        <v>0.2</v>
      </c>
      <c r="J6" s="9">
        <f>IF($C6&lt;&gt;"",INDEX([1]Лист1!H$3:H$999,MATCH($C6,[1]Лист1!$B$3:$B$999,0))/100*$E6,"")</f>
        <v>20.2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4</v>
      </c>
      <c r="D7" s="7" t="str">
        <f>IF($C7&lt;&gt;"",INDEX([1]Лист1!C$3:C$999,MATCH($C7,[1]Лист1!$B$3:$B$999,0)),"")</f>
        <v>Хлеб пшеничный</v>
      </c>
      <c r="E7" s="12">
        <v>60</v>
      </c>
      <c r="F7" s="9">
        <v>3</v>
      </c>
      <c r="G7" s="10">
        <f>IF($C7&lt;&gt;"",INDEX([1]Лист1!E$3:E$999,MATCH($C7,[1]Лист1!$B$3:$B$999,0))/100*$E7,"")</f>
        <v>145.19999999999999</v>
      </c>
      <c r="H7" s="9">
        <f>IF($C7&lt;&gt;"",INDEX([1]Лист1!F$3:F$999,MATCH($C7,[1]Лист1!$B$3:$B$999,0))/100*$E7,"")</f>
        <v>4.8600000000000003</v>
      </c>
      <c r="I7" s="9">
        <f>IF($C7&lt;&gt;"",INDEX([1]Лист1!G$3:G$999,MATCH($C7,[1]Лист1!$B$3:$B$999,0))/100*$E7,"")</f>
        <v>0.6</v>
      </c>
      <c r="J7" s="9">
        <f>IF($C7&lt;&gt;"",INDEX([1]Лист1!H$3:H$999,MATCH($C7,[1]Лист1!$B$3:$B$999,0))/100*$E7,"")</f>
        <v>29.28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ржаной</v>
      </c>
      <c r="E8" s="12">
        <v>30</v>
      </c>
      <c r="F8" s="9">
        <v>1.49</v>
      </c>
      <c r="G8" s="10">
        <f>IF($C8&lt;&gt;"",INDEX([1]Лист1!E$3:E$999,MATCH($C8,[1]Лист1!$B$3:$B$999,0))/100*$E8,"")</f>
        <v>77.699999999999989</v>
      </c>
      <c r="H8" s="9">
        <f>IF($C8&lt;&gt;"",INDEX([1]Лист1!F$3:F$999,MATCH($C8,[1]Лист1!$B$3:$B$999,0))/100*$E8,"")</f>
        <v>2.5500000000000003</v>
      </c>
      <c r="I8" s="9">
        <f>IF($C8&lt;&gt;"",INDEX([1]Лист1!G$3:G$999,MATCH($C8,[1]Лист1!$B$3:$B$999,0))/100*$E8,"")</f>
        <v>0.99</v>
      </c>
      <c r="J8" s="9">
        <f>IF($C8&lt;&gt;"",INDEX([1]Лист1!H$3:H$999,MATCH($C8,[1]Лист1!$B$3:$B$999,0))/100*$E8,"")</f>
        <v>12.75</v>
      </c>
    </row>
    <row r="9" spans="1:10" x14ac:dyDescent="0.25">
      <c r="A9" s="17"/>
      <c r="B9" s="6" t="str">
        <f>IF($C9&lt;&gt;"",INDEX([1]Лист1!A$3:A$999,MATCH($C9,[1]Лист1!$B$3:$B$999,0)),"")</f>
        <v>Фрукты</v>
      </c>
      <c r="C9" s="13">
        <v>9</v>
      </c>
      <c r="D9" s="7" t="str">
        <f>IF($C9&lt;&gt;"",INDEX([1]Лист1!C$3:C$999,MATCH($C9,[1]Лист1!$B$3:$B$999,0)),"")</f>
        <v>Яблоко</v>
      </c>
      <c r="E9" s="13">
        <v>155</v>
      </c>
      <c r="F9" s="9">
        <v>19.43</v>
      </c>
      <c r="G9" s="10">
        <f>IF($C9&lt;&gt;"",INDEX([1]Лист1!E$3:E$999,MATCH($C9,[1]Лист1!$B$3:$B$999,0))/100*$E9,"")</f>
        <v>72.849999999999994</v>
      </c>
      <c r="H9" s="9">
        <f>IF($C9&lt;&gt;"",INDEX([1]Лист1!F$3:F$999,MATCH($C9,[1]Лист1!$B$3:$B$999,0))/100*$E9,"")</f>
        <v>0.62</v>
      </c>
      <c r="I9" s="9">
        <f>IF($C9&lt;&gt;"",INDEX([1]Лист1!G$3:G$999,MATCH($C9,[1]Лист1!$B$3:$B$999,0))/100*$E9,"")</f>
        <v>0.62</v>
      </c>
      <c r="J9" s="9">
        <f>IF($C9&lt;&gt;"",INDEX([1]Лист1!H$3:H$999,MATCH($C9,[1]Лист1!$B$3:$B$999,0))/100*$E9,"")</f>
        <v>15.190000000000001</v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/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2024-02-26T08:02:33Z</dcterms:modified>
</cp:coreProperties>
</file>