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<sst xmlns="http://schemas.openxmlformats.org/spreadsheetml/2006/main" count="18" uniqueCount="18">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</sst>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" sqref="I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45288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Холодное блюдо</v>
      </c>
      <c r="C4" s="12">
        <v>40</v>
      </c>
      <c r="D4" s="7" t="str">
        <f>IF($C4&lt;&gt;"",INDEX([1]Лист1!C$3:C$999,MATCH($C4,[1]Лист1!$B$3:$B$999,0)),"")</f>
        <v>Яйцо вареное</v>
      </c>
      <c r="E4" s="12">
        <v>40</v>
      </c>
      <c r="F4" s="9">
        <v>9.5</v>
      </c>
      <c r="G4" s="10">
        <f>IF($C4&lt;&gt;"",INDEX([1]Лист1!E$3:E$999,MATCH($C4,[1]Лист1!$B$3:$B$999,0))/100*$E4,"")</f>
        <v>61.6</v>
      </c>
      <c r="H4" s="9">
        <f>IF($C4&lt;&gt;"",INDEX([1]Лист1!F$3:F$999,MATCH($C4,[1]Лист1!$B$3:$B$999,0))/100*$E4,"")</f>
        <v>5</v>
      </c>
      <c r="I4" s="9">
        <f>IF($C4&lt;&gt;"",INDEX([1]Лист1!G$3:G$999,MATCH($C4,[1]Лист1!$B$3:$B$999,0))/100*$E4,"")</f>
        <v>4.24</v>
      </c>
      <c r="J4" s="9">
        <f>IF($C4&lt;&gt;"",INDEX([1]Лист1!H$3:H$999,MATCH($C4,[1]Лист1!$B$3:$B$999,0))/100*$E4,"")</f>
        <v>0.44800000000000006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10</v>
      </c>
      <c r="D5" s="7" t="str">
        <f>IF($C5&lt;&gt;"",INDEX([1]Лист1!C$3:C$999,MATCH($C5,[1]Лист1!$B$3:$B$999,0)),"")</f>
        <v>Макароны отварные</v>
      </c>
      <c r="E5" s="12">
        <v>200</v>
      </c>
      <c r="F5" s="9">
        <v>8.7100000000000009</v>
      </c>
      <c r="G5" s="10">
        <f>IF($C5&lt;&gt;"",INDEX([1]Лист1!E$3:E$999,MATCH($C5,[1]Лист1!$B$3:$B$999,0))/100*$E5,"")</f>
        <v>224.00000000000003</v>
      </c>
      <c r="H5" s="9">
        <f>IF($C5&lt;&gt;"",INDEX([1]Лист1!F$3:F$999,MATCH($C5,[1]Лист1!$B$3:$B$999,0))/100*$E5,"")</f>
        <v>7.4000000000000012</v>
      </c>
      <c r="I5" s="9">
        <f>IF($C5&lt;&gt;"",INDEX([1]Лист1!G$3:G$999,MATCH($C5,[1]Лист1!$B$3:$B$999,0))/100*$E5,"")</f>
        <v>6</v>
      </c>
      <c r="J5" s="9">
        <f>IF($C5&lt;&gt;"",INDEX([1]Лист1!H$3:H$999,MATCH($C5,[1]Лист1!$B$3:$B$999,0))/100*$E5,"")</f>
        <v>35</v>
      </c>
    </row>
    <row r="6" spans="1:10" x14ac:dyDescent="0.25">
      <c r="A6" s="16"/>
      <c r="B6" s="6" t="str">
        <f>IF($C6&lt;&gt;"",INDEX([1]Лист1!A$3:A$999,MATCH($C6,[1]Лист1!$B$3:$B$999,0)),"")</f>
        <v>Горячее блюдо</v>
      </c>
      <c r="C6" s="12">
        <v>6</v>
      </c>
      <c r="D6" s="7" t="str">
        <f>IF($C6&lt;&gt;"",INDEX([1]Лист1!C$3:C$999,MATCH($C6,[1]Лист1!$B$3:$B$999,0)),"")</f>
        <v>Кура отварная</v>
      </c>
      <c r="E6" s="12">
        <v>100</v>
      </c>
      <c r="F6" s="9">
        <v>46.95</v>
      </c>
      <c r="G6" s="10">
        <f>IF($C6&lt;&gt;"",INDEX([1]Лист1!E$3:E$999,MATCH($C6,[1]Лист1!$B$3:$B$999,0))/100*$E6,"")</f>
        <v>177</v>
      </c>
      <c r="H6" s="9">
        <f>IF($C6&lt;&gt;"",INDEX([1]Лист1!F$3:F$999,MATCH($C6,[1]Лист1!$B$3:$B$999,0))/100*$E6,"")</f>
        <v>27.3</v>
      </c>
      <c r="I6" s="9">
        <f>IF($C6&lt;&gt;"",INDEX([1]Лист1!G$3:G$999,MATCH($C6,[1]Лист1!$B$3:$B$999,0))/100*$E6,"")</f>
        <v>6.7</v>
      </c>
      <c r="J6" s="9">
        <f>IF($C6&lt;&gt;"",INDEX([1]Лист1!H$3:H$999,MATCH($C6,[1]Лист1!$B$3:$B$999,0))/100*$E6,"")</f>
        <v>0</v>
      </c>
    </row>
    <row r="7" spans="1:10" x14ac:dyDescent="0.25">
      <c r="A7" s="16"/>
      <c r="B7" s="6" t="str">
        <f>IF($C7&lt;&gt;"",INDEX([1]Лист1!A$3:A$999,MATCH($C7,[1]Лист1!$B$3:$B$999,0)),"")</f>
        <v>Соус</v>
      </c>
      <c r="C7" s="12">
        <v>7</v>
      </c>
      <c r="D7" s="7" t="str">
        <f>IF($C7&lt;&gt;"",INDEX([1]Лист1!C$3:C$999,MATCH($C7,[1]Лист1!$B$3:$B$999,0)),"")</f>
        <v>Соус сметанный с томатом</v>
      </c>
      <c r="E7" s="12">
        <v>50</v>
      </c>
      <c r="F7" s="9">
        <v>4.84</v>
      </c>
      <c r="G7" s="10">
        <f>IF($C7&lt;&gt;"",INDEX([1]Лист1!E$3:E$999,MATCH($C7,[1]Лист1!$B$3:$B$999,0))/100*$E7,"")</f>
        <v>44.5</v>
      </c>
      <c r="H7" s="9">
        <f>IF($C7&lt;&gt;"",INDEX([1]Лист1!F$3:F$999,MATCH($C7,[1]Лист1!$B$3:$B$999,0))/100*$E7,"")</f>
        <v>0.63500000000000001</v>
      </c>
      <c r="I7" s="9">
        <f>IF($C7&lt;&gt;"",INDEX([1]Лист1!G$3:G$999,MATCH($C7,[1]Лист1!$B$3:$B$999,0))/100*$E7,"")</f>
        <v>3.5249999999999995</v>
      </c>
      <c r="J7" s="9">
        <f>IF($C7&lt;&gt;"",INDEX([1]Лист1!H$3:H$999,MATCH($C7,[1]Лист1!$B$3:$B$999,0))/100*$E7,"")</f>
        <v>2.75</v>
      </c>
    </row>
    <row r="8" spans="1:10" x14ac:dyDescent="0.25">
      <c r="A8" s="16"/>
      <c r="B8" s="6" t="str">
        <f>IF($C8&lt;&gt;"",INDEX([1]Лист1!A$3:A$999,MATCH($C8,[1]Лист1!$B$3:$B$999,0)),"")</f>
        <v>Холодный напиток</v>
      </c>
      <c r="C8" s="12">
        <v>3</v>
      </c>
      <c r="D8" s="7" t="str">
        <f>IF($C8&lt;&gt;"",INDEX([1]Лист1!C$3:C$999,MATCH($C8,[1]Лист1!$B$3:$B$999,0)),"")</f>
        <v>Сок яблочный</v>
      </c>
      <c r="E8" s="12">
        <v>200</v>
      </c>
      <c r="F8" s="9">
        <v>30</v>
      </c>
      <c r="G8" s="10">
        <f>IF($C8&lt;&gt;"",INDEX([1]Лист1!E$3:E$999,MATCH($C8,[1]Лист1!$B$3:$B$999,0))/100*$E8,"")</f>
        <v>92</v>
      </c>
      <c r="H8" s="9">
        <f>IF($C8&lt;&gt;"",INDEX([1]Лист1!F$3:F$999,MATCH($C8,[1]Лист1!$B$3:$B$999,0))/100*$E8,"")</f>
        <v>1</v>
      </c>
      <c r="I8" s="9">
        <f>IF($C8&lt;&gt;"",INDEX([1]Лист1!G$3:G$999,MATCH($C8,[1]Лист1!$B$3:$B$999,0))/100*$E8,"")</f>
        <v>0.2</v>
      </c>
      <c r="J8" s="9">
        <f>IF($C8&lt;&gt;"",INDEX([1]Лист1!H$3:H$999,MATCH($C8,[1]Лист1!$B$3:$B$999,0))/100*$E8,"")</f>
        <v>20.2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32</v>
      </c>
      <c r="D9" s="7" t="str">
        <f>IF($C9&lt;&gt;"",INDEX([1]Лист1!C$3:C$999,MATCH($C9,[1]Лист1!$B$3:$B$999,0)),"")</f>
        <v>Пряник</v>
      </c>
      <c r="E9" s="13">
        <v>30</v>
      </c>
      <c r="F9" s="9">
        <v>6</v>
      </c>
      <c r="G9" s="10">
        <f>IF($C9&lt;&gt;"",INDEX([1]Лист1!E$3:E$999,MATCH($C9,[1]Лист1!$B$3:$B$999,0))/100*$E9,"")</f>
        <v>100.5</v>
      </c>
      <c r="H9" s="9">
        <f>IF($C9&lt;&gt;"",INDEX([1]Лист1!F$3:F$999,MATCH($C9,[1]Лист1!$B$3:$B$999,0))/100*$E9,"")</f>
        <v>1.44</v>
      </c>
      <c r="I9" s="9">
        <f>IF($C9&lt;&gt;"",INDEX([1]Лист1!G$3:G$999,MATCH($C9,[1]Лист1!$B$3:$B$999,0))/100*$E9,"")</f>
        <v>0.83999999999999986</v>
      </c>
      <c r="J9" s="9">
        <f>IF($C9&lt;&gt;"",INDEX([1]Лист1!H$3:H$999,MATCH($C9,[1]Лист1!$B$3:$B$999,0))/100*$E9,"")</f>
        <v>23.310000000000002</v>
      </c>
    </row>
    <row r="10" spans="1:10" x14ac:dyDescent="0.25">
      <c r="A10" s="17"/>
      <c r="B10" s="6" t="str">
        <f>IF($C10&lt;&gt;"",INDEX([1]Лист1!A$3:A$999,MATCH($C10,[1]Лист1!$B$3:$B$999,0)),"")</f>
        <v>Мучное</v>
      </c>
      <c r="C10" s="13">
        <v>4</v>
      </c>
      <c r="D10" s="7" t="str">
        <f>IF($C10&lt;&gt;"",INDEX([1]Лист1!C$3:C$999,MATCH($C10,[1]Лист1!$B$3:$B$999,0)),"")</f>
        <v>Хлеб пшеничный</v>
      </c>
      <c r="E10" s="13">
        <v>30</v>
      </c>
      <c r="F10" s="9">
        <v>2</v>
      </c>
      <c r="G10" s="10">
        <f>IF($C10&lt;&gt;"",INDEX([1]Лист1!E$3:E$999,MATCH($C10,[1]Лист1!$B$3:$B$999,0))/100*$E10,"")</f>
        <v>72.599999999999994</v>
      </c>
      <c r="H10" s="9">
        <f>IF($C10&lt;&gt;"",INDEX([1]Лист1!F$3:F$999,MATCH($C10,[1]Лист1!$B$3:$B$999,0))/100*$E10,"")</f>
        <v>2.4300000000000002</v>
      </c>
      <c r="I10" s="9">
        <f>IF($C10&lt;&gt;"",INDEX([1]Лист1!G$3:G$999,MATCH($C10,[1]Лист1!$B$3:$B$999,0))/100*$E10,"")</f>
        <v>0.3</v>
      </c>
      <c r="J10" s="9">
        <f>IF($C10&lt;&gt;"",INDEX([1]Лист1!H$3:H$999,MATCH($C10,[1]Лист1!$B$3:$B$999,0))/100*$E10,"")</f>
        <v>14.64</v>
      </c>
    </row>
    <row r="11" spans="1:10" x14ac:dyDescent="0.25">
      <c r="A11" s="17"/>
      <c r="B11" s="6" t="str">
        <f>IF($C11&lt;&gt;"",INDEX([1]Лист1!A$3:A$999,MATCH($C11,[1]Лист1!$B$3:$B$999,0)),"")</f>
        <v>Мучное</v>
      </c>
      <c r="C11" s="13">
        <v>5</v>
      </c>
      <c r="D11" s="7" t="str">
        <f>IF($C11&lt;&gt;"",INDEX([1]Лист1!C$3:C$999,MATCH($C11,[1]Лист1!$B$3:$B$999,0)),"")</f>
        <v>Хлеб ржаной</v>
      </c>
      <c r="E11" s="13">
        <v>30</v>
      </c>
      <c r="F11" s="9">
        <v>1.47</v>
      </c>
      <c r="G11" s="10">
        <f>IF($C11&lt;&gt;"",INDEX([1]Лист1!E$3:E$999,MATCH($C11,[1]Лист1!$B$3:$B$999,0))/100*$E11,"")</f>
        <v>77.699999999999989</v>
      </c>
      <c r="H11" s="9">
        <f>IF($C11&lt;&gt;"",INDEX([1]Лист1!F$3:F$999,MATCH($C11,[1]Лист1!$B$3:$B$999,0))/100*$E11,"")</f>
        <v>2.5500000000000003</v>
      </c>
      <c r="I11" s="9">
        <f>IF($C11&lt;&gt;"",INDEX([1]Лист1!G$3:G$999,MATCH($C11,[1]Лист1!$B$3:$B$999,0))/100*$E11,"")</f>
        <v>0.99</v>
      </c>
      <c r="J11" s="9">
        <f>IF($C11&lt;&gt;"",INDEX([1]Лист1!H$3:H$999,MATCH($C11,[1]Лист1!$B$3:$B$999,0))/100*$E11,"")</f>
        <v>12.75</v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2023-12-22T10:55:09Z</dcterms:modified>
</cp:coreProperties>
</file>