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<sst xmlns="http://schemas.openxmlformats.org/spreadsheetml/2006/main" count="18" uniqueCount="18">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</sst>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10" sqref="D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45280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20</v>
      </c>
      <c r="D4" s="7" t="str">
        <f>IF($C4&lt;&gt;"",INDEX([1]Лист1!C$3:C$999,MATCH($C4,[1]Лист1!$B$3:$B$999,0)),"")</f>
        <v>Пюре картофельное</v>
      </c>
      <c r="E4" s="12">
        <v>200</v>
      </c>
      <c r="F4" s="9">
        <v>17.25</v>
      </c>
      <c r="G4" s="10">
        <f>IF($C4&lt;&gt;"",INDEX([1]Лист1!E$3:E$999,MATCH($C4,[1]Лист1!$B$3:$B$999,0))/100*$E4,"")</f>
        <v>260</v>
      </c>
      <c r="H4" s="9">
        <f>IF($C4&lt;&gt;"",INDEX([1]Лист1!F$3:F$999,MATCH($C4,[1]Лист1!$B$3:$B$999,0))/100*$E4,"")</f>
        <v>4.5999999999999996</v>
      </c>
      <c r="I4" s="9">
        <f>IF($C4&lt;&gt;"",INDEX([1]Лист1!G$3:G$999,MATCH($C4,[1]Лист1!$B$3:$B$999,0))/100*$E4,"")</f>
        <v>34</v>
      </c>
      <c r="J4" s="9">
        <f>IF($C4&lt;&gt;"",INDEX([1]Лист1!H$3:H$999,MATCH($C4,[1]Лист1!$B$3:$B$999,0))/100*$E4,"")</f>
        <v>7.6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29</v>
      </c>
      <c r="D5" s="7" t="str">
        <f>IF($C5&lt;&gt;"",INDEX([1]Лист1!C$3:C$999,MATCH($C5,[1]Лист1!$B$3:$B$999,0)),"")</f>
        <v>Рыба жареная "Минтай"</v>
      </c>
      <c r="E5" s="12">
        <v>100</v>
      </c>
      <c r="F5" s="9">
        <v>26.96</v>
      </c>
      <c r="G5" s="10">
        <f>IF($C5&lt;&gt;"",INDEX([1]Лист1!E$3:E$999,MATCH($C5,[1]Лист1!$B$3:$B$999,0))/100*$E5,"")</f>
        <v>136</v>
      </c>
      <c r="H5" s="9">
        <f>IF($C5&lt;&gt;"",INDEX([1]Лист1!F$3:F$999,MATCH($C5,[1]Лист1!$B$3:$B$999,0))/100*$E5,"")</f>
        <v>15</v>
      </c>
      <c r="I5" s="9">
        <f>IF($C5&lt;&gt;"",INDEX([1]Лист1!G$3:G$999,MATCH($C5,[1]Лист1!$B$3:$B$999,0))/100*$E5,"")</f>
        <v>9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4.84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9.25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30</v>
      </c>
      <c r="F8" s="9">
        <v>2</v>
      </c>
      <c r="G8" s="10">
        <f>IF($C8&lt;&gt;"",INDEX([1]Лист1!E$3:E$999,MATCH($C8,[1]Лист1!$B$3:$B$999,0))/100*$E8,"")</f>
        <v>72.599999999999994</v>
      </c>
      <c r="H8" s="9">
        <f>IF($C8&lt;&gt;"",INDEX([1]Лист1!F$3:F$999,MATCH($C8,[1]Лист1!$B$3:$B$999,0))/100*$E8,"")</f>
        <v>2.4300000000000002</v>
      </c>
      <c r="I8" s="9">
        <f>IF($C8&lt;&gt;"",INDEX([1]Лист1!G$3:G$999,MATCH($C8,[1]Лист1!$B$3:$B$999,0))/100*$E8,"")</f>
        <v>0.3</v>
      </c>
      <c r="J8" s="9">
        <f>IF($C8&lt;&gt;"",INDEX([1]Лист1!H$3:H$999,MATCH($C8,[1]Лист1!$B$3:$B$999,0))/100*$E8,"")</f>
        <v>14.64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1.47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>Фрукты</v>
      </c>
      <c r="C10" s="13">
        <v>42</v>
      </c>
      <c r="D10" s="7" t="str">
        <f>IF($C10&lt;&gt;"",INDEX([1]Лист1!C$3:C$999,MATCH($C10,[1]Лист1!$B$3:$B$999,0)),"")</f>
        <v>Апельсин</v>
      </c>
      <c r="E10" s="13">
        <v>231</v>
      </c>
      <c r="F10" s="9">
        <v>43.9</v>
      </c>
      <c r="G10" s="10">
        <f>IF($C10&lt;&gt;"",INDEX([1]Лист1!E$3:E$999,MATCH($C10,[1]Лист1!$B$3:$B$999,0))/100*$E10,"")</f>
        <v>108.57</v>
      </c>
      <c r="H10" s="9">
        <f>IF($C10&lt;&gt;"",INDEX([1]Лист1!F$3:F$999,MATCH($C10,[1]Лист1!$B$3:$B$999,0))/100*$E10,"")</f>
        <v>2.0790000000000002</v>
      </c>
      <c r="I10" s="9">
        <f>IF($C10&lt;&gt;"",INDEX([1]Лист1!G$3:G$999,MATCH($C10,[1]Лист1!$B$3:$B$999,0))/100*$E10,"")</f>
        <v>0.23100000000000001</v>
      </c>
      <c r="J10" s="9">
        <f>IF($C10&lt;&gt;"",INDEX([1]Лист1!H$3:H$999,MATCH($C10,[1]Лист1!$B$3:$B$999,0))/100*$E10,"")</f>
        <v>21.713999999999999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2023-12-15T10:19:02Z</dcterms:modified>
</cp:coreProperties>
</file>