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<sst xmlns="http://schemas.openxmlformats.org/spreadsheetml/2006/main" count="18" uniqueCount="18">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</sst>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49</v>
      </c>
      <c r="D7" s="6" t="str">
        <f>IF($C7&lt;&gt;"",INDEX([1]Лист1!C$3:C$999,MATCH($C7,[1]Лист1!$B$3:$B$999,0)),"")</f>
        <v>Компот из сухофруктов</v>
      </c>
      <c r="E7" s="11">
        <v>200</v>
      </c>
      <c r="F7" s="13">
        <v>7</v>
      </c>
      <c r="G7" s="9">
        <f>IF($C7&lt;&gt;"",INDEX([1]Лист1!E$3:E$999,MATCH($C7,[1]Лист1!$B$3:$B$999,0))/100*$E7,"")</f>
        <v>37.6</v>
      </c>
      <c r="H7" s="8">
        <f>IF($C7&lt;&gt;"",INDEX([1]Лист1!F$3:F$999,MATCH($C7,[1]Лист1!$B$3:$B$999,0))/100*$E7,"")</f>
        <v>0.4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8.8000000000000007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34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>Горячее блюдо</v>
      </c>
      <c r="C11" s="12">
        <v>61</v>
      </c>
      <c r="D11" s="6" t="str">
        <f>IF($C11&lt;&gt;"",INDEX([1]Лист1!C$3:C$999,MATCH($C11,[1]Лист1!$B$3:$B$999,0)),"")</f>
        <v>Сыр нарезной</v>
      </c>
      <c r="E11" s="12">
        <v>30</v>
      </c>
      <c r="F11" s="13">
        <v>19.34</v>
      </c>
      <c r="G11" s="9">
        <f>IF($C11&lt;&gt;"",INDEX([1]Лист1!E$3:E$999,MATCH($C11,[1]Лист1!$B$3:$B$999,0))/100*$E11,"")</f>
        <v>105</v>
      </c>
      <c r="H11" s="8">
        <f>IF($C11&lt;&gt;"",INDEX([1]Лист1!F$3:F$999,MATCH($C11,[1]Лист1!$B$3:$B$999,0))/100*$E11,"")</f>
        <v>7.8900000000000006</v>
      </c>
      <c r="I11" s="8">
        <f>IF($C11&lt;&gt;"",INDEX([1]Лист1!G$3:G$999,MATCH($C11,[1]Лист1!$B$3:$B$999,0))/100*$E11,"")</f>
        <v>7.98</v>
      </c>
      <c r="J11" s="8">
        <f>IF($C11&lt;&gt;"",INDEX([1]Лист1!H$3:H$999,MATCH($C11,[1]Лист1!$B$3:$B$999,0))/100*$E11,"")</f>
        <v>0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2023-03-10T09:57:27Z</dcterms:modified>
</cp:coreProperties>
</file>