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<sst xmlns="http://schemas.openxmlformats.org/spreadsheetml/2006/main" count="18" uniqueCount="18">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</sst>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2" sqref="F1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44979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10</v>
      </c>
      <c r="D4" s="6" t="str">
        <f>IF($C4&lt;&gt;"",INDEX([1]Лист1!C$3:C$999,MATCH($C4,[1]Лист1!$B$3:$B$999,0)),"")</f>
        <v>Макароны отварные</v>
      </c>
      <c r="E4" s="11">
        <v>200</v>
      </c>
      <c r="F4" s="13">
        <v>8.08</v>
      </c>
      <c r="G4" s="9">
        <f>IF($C4&lt;&gt;"",INDEX([1]Лист1!E$3:E$999,MATCH($C4,[1]Лист1!$B$3:$B$999,0))/100*$E4,"")</f>
        <v>224.00000000000003</v>
      </c>
      <c r="H4" s="8">
        <f>IF($C4&lt;&gt;"",INDEX([1]Лист1!F$3:F$999,MATCH($C4,[1]Лист1!$B$3:$B$999,0))/100*$E4,"")</f>
        <v>7.4000000000000012</v>
      </c>
      <c r="I4" s="8">
        <f>IF($C4&lt;&gt;"",INDEX([1]Лист1!G$3:G$999,MATCH($C4,[1]Лист1!$B$3:$B$999,0))/100*$E4,"")</f>
        <v>6</v>
      </c>
      <c r="J4" s="8">
        <f>IF($C4&lt;&gt;"",INDEX([1]Лист1!H$3:H$999,MATCH($C4,[1]Лист1!$B$3:$B$999,0))/100*$E4,"")</f>
        <v>35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11</v>
      </c>
      <c r="D5" s="6" t="str">
        <f>IF($C5&lt;&gt;"",INDEX([1]Лист1!C$3:C$999,MATCH($C5,[1]Лист1!$B$3:$B$999,0)),"")</f>
        <v>Тефтели мясные</v>
      </c>
      <c r="E5" s="11">
        <v>60</v>
      </c>
      <c r="F5" s="13">
        <v>35.369999999999997</v>
      </c>
      <c r="G5" s="9">
        <f>IF($C5&lt;&gt;"",INDEX([1]Лист1!E$3:E$999,MATCH($C5,[1]Лист1!$B$3:$B$999,0))/100*$E5,"")</f>
        <v>87</v>
      </c>
      <c r="H5" s="8">
        <f>IF($C5&lt;&gt;"",INDEX([1]Лист1!F$3:F$999,MATCH($C5,[1]Лист1!$B$3:$B$999,0))/100*$E5,"")</f>
        <v>5.04</v>
      </c>
      <c r="I5" s="8">
        <f>IF($C5&lt;&gt;"",INDEX([1]Лист1!G$3:G$999,MATCH($C5,[1]Лист1!$B$3:$B$999,0))/100*$E5,"")</f>
        <v>4.9800000000000004</v>
      </c>
      <c r="J5" s="8">
        <f>IF($C5&lt;&gt;"",INDEX([1]Лист1!H$3:H$999,MATCH($C5,[1]Лист1!$B$3:$B$999,0))/100*$E5,"")</f>
        <v>5.580000000000001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Холодное блюдо</v>
      </c>
      <c r="C7" s="11">
        <v>24</v>
      </c>
      <c r="D7" s="6" t="str">
        <f>IF($C7&lt;&gt;"",INDEX([1]Лист1!C$3:C$999,MATCH($C7,[1]Лист1!$B$3:$B$999,0)),"")</f>
        <v>Йогурт</v>
      </c>
      <c r="E7" s="11">
        <v>115</v>
      </c>
      <c r="F7" s="13">
        <v>32.83</v>
      </c>
      <c r="G7" s="9">
        <f>IF($C7&lt;&gt;"",INDEX([1]Лист1!E$3:E$999,MATCH($C7,[1]Лист1!$B$3:$B$999,0))/100*$E7,"")</f>
        <v>100.05</v>
      </c>
      <c r="H7" s="8">
        <f>IF($C7&lt;&gt;"",INDEX([1]Лист1!F$3:F$999,MATCH($C7,[1]Лист1!$B$3:$B$999,0))/100*$E7,"")</f>
        <v>5.75</v>
      </c>
      <c r="I7" s="8">
        <f>IF($C7&lt;&gt;"",INDEX([1]Лист1!G$3:G$999,MATCH($C7,[1]Лист1!$B$3:$B$999,0))/100*$E7,"")</f>
        <v>3.4499999999999997</v>
      </c>
      <c r="J7" s="8">
        <f>IF($C7&lt;&gt;"",INDEX([1]Лист1!H$3:H$999,MATCH($C7,[1]Лист1!$B$3:$B$999,0))/100*$E7,"")</f>
        <v>9.2000000000000011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2.1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1.06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Холодный напиток</v>
      </c>
      <c r="C10" s="12">
        <v>18</v>
      </c>
      <c r="D10" s="6" t="str">
        <f>IF($C10&lt;&gt;"",INDEX([1]Лист1!C$3:C$999,MATCH($C10,[1]Лист1!$B$3:$B$999,0)),"")</f>
        <v>Компот из ягод</v>
      </c>
      <c r="E10" s="12">
        <v>200</v>
      </c>
      <c r="F10" s="13">
        <v>10.050000000000001</v>
      </c>
      <c r="G10" s="9">
        <f>IF($C10&lt;&gt;"",INDEX([1]Лист1!E$3:E$999,MATCH($C10,[1]Лист1!$B$3:$B$999,0))/100*$E10,"")</f>
        <v>70</v>
      </c>
      <c r="H10" s="8">
        <f>IF($C10&lt;&gt;"",INDEX([1]Лист1!F$3:F$999,MATCH($C10,[1]Лист1!$B$3:$B$999,0))/100*$E10,"")</f>
        <v>0</v>
      </c>
      <c r="I10" s="8">
        <f>IF($C10&lt;&gt;"",INDEX([1]Лист1!G$3:G$999,MATCH($C10,[1]Лист1!$B$3:$B$999,0))/100*$E10,"")</f>
        <v>0</v>
      </c>
      <c r="J10" s="8">
        <f>IF($C10&lt;&gt;"",INDEX([1]Лист1!H$3:H$999,MATCH($C10,[1]Лист1!$B$3:$B$999,0))/100*$E10,"")</f>
        <v>20</v>
      </c>
    </row>
    <row r="11" spans="1:10" x14ac:dyDescent="0.25">
      <c r="A11" s="19"/>
      <c r="B11" s="5" t="str">
        <f>IF($C11&lt;&gt;"",INDEX([1]Лист1!A$3:A$999,MATCH($C11,[1]Лист1!$B$3:$B$999,0)),"")</f>
        <v>Мучное</v>
      </c>
      <c r="C11" s="12">
        <v>32</v>
      </c>
      <c r="D11" s="6" t="str">
        <f>IF($C11&lt;&gt;"",INDEX([1]Лист1!C$3:C$999,MATCH($C11,[1]Лист1!$B$3:$B$999,0)),"")</f>
        <v>Пряник</v>
      </c>
      <c r="E11" s="12">
        <v>30</v>
      </c>
      <c r="F11" s="13">
        <v>6</v>
      </c>
      <c r="G11" s="9">
        <f>IF($C11&lt;&gt;"",INDEX([1]Лист1!E$3:E$999,MATCH($C11,[1]Лист1!$B$3:$B$999,0))/100*$E11,"")</f>
        <v>100.5</v>
      </c>
      <c r="H11" s="8">
        <f>IF($C11&lt;&gt;"",INDEX([1]Лист1!F$3:F$999,MATCH($C11,[1]Лист1!$B$3:$B$999,0))/100*$E11,"")</f>
        <v>1.44</v>
      </c>
      <c r="I11" s="8">
        <f>IF($C11&lt;&gt;"",INDEX([1]Лист1!G$3:G$999,MATCH($C11,[1]Лист1!$B$3:$B$999,0))/100*$E11,"")</f>
        <v>0.83999999999999986</v>
      </c>
      <c r="J11" s="8">
        <f>IF($C11&lt;&gt;"",INDEX([1]Лист1!H$3:H$999,MATCH($C11,[1]Лист1!$B$3:$B$999,0))/100*$E11,"")</f>
        <v>23.310000000000002</v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2023-02-17T08:18:36Z</dcterms:modified>
</cp:coreProperties>
</file>