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<sst xmlns="http://schemas.openxmlformats.org/spreadsheetml/2006/main" count="18" uniqueCount="18">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</sst>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44945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</v>
      </c>
      <c r="D4" s="6" t="str">
        <f>IF($C4&lt;&gt;"",INDEX([1]Лист1!C$3:C$999,MATCH($C4,[1]Лист1!$B$3:$B$999,0)),"")</f>
        <v xml:space="preserve">Капуста тушеная </v>
      </c>
      <c r="E4" s="11">
        <v>255</v>
      </c>
      <c r="F4" s="13">
        <v>40.93</v>
      </c>
      <c r="G4" s="9">
        <f>IF($C4&lt;&gt;"",INDEX([1]Лист1!E$3:E$999,MATCH($C4,[1]Лист1!$B$3:$B$999,0))/100*$E4,"")</f>
        <v>253.215</v>
      </c>
      <c r="H4" s="8">
        <f>IF($C4&lt;&gt;"",INDEX([1]Лист1!F$3:F$999,MATCH($C4,[1]Лист1!$B$3:$B$999,0))/100*$E4,"")</f>
        <v>6.6300000000000008</v>
      </c>
      <c r="I4" s="8">
        <f>IF($C4&lt;&gt;"",INDEX([1]Лист1!G$3:G$999,MATCH($C4,[1]Лист1!$B$3:$B$999,0))/100*$E4,"")</f>
        <v>14.79</v>
      </c>
      <c r="J4" s="8">
        <f>IF($C4&lt;&gt;"",INDEX([1]Лист1!H$3:H$999,MATCH($C4,[1]Лист1!$B$3:$B$999,0))/100*$E4,"")</f>
        <v>24.990000000000002</v>
      </c>
    </row>
    <row r="5" spans="1:10" x14ac:dyDescent="0.25">
      <c r="A5" s="18"/>
      <c r="B5" s="5" t="str">
        <f>IF($C5&lt;&gt;"",INDEX([1]Лист1!A$3:A$999,MATCH($C5,[1]Лист1!$B$3:$B$999,0)),"")</f>
        <v>Холодный напиток</v>
      </c>
      <c r="C5" s="11">
        <v>18</v>
      </c>
      <c r="D5" s="6" t="str">
        <f>IF($C5&lt;&gt;"",INDEX([1]Лист1!C$3:C$999,MATCH($C5,[1]Лист1!$B$3:$B$999,0)),"")</f>
        <v>Компот из ягод</v>
      </c>
      <c r="E5" s="11">
        <v>200</v>
      </c>
      <c r="F5" s="13">
        <v>10</v>
      </c>
      <c r="G5" s="9">
        <f>IF($C5&lt;&gt;"",INDEX([1]Лист1!E$3:E$999,MATCH($C5,[1]Лист1!$B$3:$B$999,0))/100*$E5,"")</f>
        <v>70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20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в/с пшеничный</v>
      </c>
      <c r="E6" s="11">
        <v>60</v>
      </c>
      <c r="F6" s="13">
        <v>3.03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в/с ржаной</v>
      </c>
      <c r="E7" s="11">
        <v>60</v>
      </c>
      <c r="F7" s="13">
        <v>3.15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5.1000000000000005</v>
      </c>
      <c r="I7" s="8">
        <f>IF($C7&lt;&gt;"",INDEX([1]Лист1!G$3:G$999,MATCH($C7,[1]Лист1!$B$3:$B$999,0))/100*$E7,"")</f>
        <v>1.98</v>
      </c>
      <c r="J7" s="8">
        <f>IF($C7&lt;&gt;"",INDEX([1]Лист1!H$3:H$999,MATCH($C7,[1]Лист1!$B$3:$B$999,0))/100*$E7,"")</f>
        <v>25.5</v>
      </c>
    </row>
    <row r="8" spans="1:10" x14ac:dyDescent="0.25">
      <c r="A8" s="18"/>
      <c r="B8" s="5" t="str">
        <f>IF($C8&lt;&gt;"",INDEX([1]Лист1!A$3:A$999,MATCH($C8,[1]Лист1!$B$3:$B$999,0)),"")</f>
        <v>Горячее блюдо</v>
      </c>
      <c r="C8" s="11">
        <v>52</v>
      </c>
      <c r="D8" s="6" t="str">
        <f>IF($C8&lt;&gt;"",INDEX([1]Лист1!C$3:C$999,MATCH($C8,[1]Лист1!$B$3:$B$999,0)),"")</f>
        <v>Фрикадельки с томатным соусом</v>
      </c>
      <c r="E8" s="11">
        <v>297</v>
      </c>
      <c r="F8" s="13">
        <v>42.89</v>
      </c>
      <c r="G8" s="9">
        <f>IF($C8&lt;&gt;"",INDEX([1]Лист1!E$3:E$999,MATCH($C8,[1]Лист1!$B$3:$B$999,0))/100*$E8,"")</f>
        <v>531.63</v>
      </c>
      <c r="H8" s="8">
        <f>IF($C8&lt;&gt;"",INDEX([1]Лист1!F$3:F$999,MATCH($C8,[1]Лист1!$B$3:$B$999,0))/100*$E8,"")</f>
        <v>30.353400000000004</v>
      </c>
      <c r="I8" s="8">
        <f>IF($C8&lt;&gt;"",INDEX([1]Лист1!G$3:G$999,MATCH($C8,[1]Лист1!$B$3:$B$999,0))/100*$E8,"")</f>
        <v>31.481999999999999</v>
      </c>
      <c r="J8" s="8">
        <f>IF($C8&lt;&gt;"",INDEX([1]Лист1!H$3:H$999,MATCH($C8,[1]Лист1!$B$3:$B$999,0))/100*$E8,"")</f>
        <v>32.551200000000001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2023-01-19T11:23:39Z</dcterms:modified>
</cp:coreProperties>
</file>