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<sst xmlns="http://schemas.openxmlformats.org/spreadsheetml/2006/main" count="18" uniqueCount="18">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</sst>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44887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14.23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17</v>
      </c>
      <c r="D5" s="6" t="str">
        <f>IF($C5&lt;&gt;"",INDEX([1]Лист1!C$3:C$999,MATCH($C5,[1]Лист1!$B$3:$B$999,0)),"")</f>
        <v>Котлета мясная домашняя</v>
      </c>
      <c r="E5" s="11">
        <v>80</v>
      </c>
      <c r="F5" s="13">
        <v>27.6</v>
      </c>
      <c r="G5" s="9">
        <f>IF($C5&lt;&gt;"",INDEX([1]Лист1!E$3:E$999,MATCH($C5,[1]Лист1!$B$3:$B$999,0))/100*$E5,"")</f>
        <v>264.8</v>
      </c>
      <c r="H5" s="8">
        <f>IF($C5&lt;&gt;"",INDEX([1]Лист1!F$3:F$999,MATCH($C5,[1]Лист1!$B$3:$B$999,0))/100*$E5,"")</f>
        <v>8</v>
      </c>
      <c r="I5" s="8">
        <f>IF($C5&lt;&gt;"",INDEX([1]Лист1!G$3:G$999,MATCH($C5,[1]Лист1!$B$3:$B$999,0))/100*$E5,"")</f>
        <v>20</v>
      </c>
      <c r="J5" s="8">
        <f>IF($C5&lt;&gt;"",INDEX([1]Лист1!H$3:H$999,MATCH($C5,[1]Лист1!$B$3:$B$999,0))/100*$E5,"")</f>
        <v>8.8000000000000007</v>
      </c>
    </row>
    <row r="6" spans="1:10" x14ac:dyDescent="0.25">
      <c r="A6" s="18"/>
      <c r="B6" s="5" t="str">
        <f>IF($C6&lt;&gt;"",INDEX([1]Лист1!A$3:A$999,MATCH($C6,[1]Лист1!$B$3:$B$999,0)),"")</f>
        <v>Салат</v>
      </c>
      <c r="C6" s="11">
        <v>12</v>
      </c>
      <c r="D6" s="6" t="str">
        <f>IF($C6&lt;&gt;"",INDEX([1]Лист1!C$3:C$999,MATCH($C6,[1]Лист1!$B$3:$B$999,0)),"")</f>
        <v>Салат из свежей капусты с морковью и раст. маслом</v>
      </c>
      <c r="E6" s="11">
        <v>80</v>
      </c>
      <c r="F6" s="13">
        <v>8</v>
      </c>
      <c r="G6" s="9">
        <f>IF($C6&lt;&gt;"",INDEX([1]Лист1!E$3:E$999,MATCH($C6,[1]Лист1!$B$3:$B$999,0))/100*$E6,"")</f>
        <v>52.800000000000004</v>
      </c>
      <c r="H6" s="8">
        <f>IF($C6&lt;&gt;"",INDEX([1]Лист1!F$3:F$999,MATCH($C6,[1]Лист1!$B$3:$B$999,0))/100*$E6,"")</f>
        <v>0.88000000000000012</v>
      </c>
      <c r="I6" s="8">
        <f>IF($C6&lt;&gt;"",INDEX([1]Лист1!G$3:G$999,MATCH($C6,[1]Лист1!$B$3:$B$999,0))/100*$E6,"")</f>
        <v>4.16</v>
      </c>
      <c r="J6" s="8">
        <f>IF($C6&lt;&gt;"",INDEX([1]Лист1!H$3:H$999,MATCH($C6,[1]Лист1!$B$3:$B$999,0))/100*$E6,"")</f>
        <v>2.8000000000000003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13</v>
      </c>
      <c r="D7" s="6" t="str">
        <f>IF($C7&lt;&gt;"",INDEX([1]Лист1!C$3:C$999,MATCH($C7,[1]Лист1!$B$3:$B$999,0)),"")</f>
        <v>Чай с сахаром</v>
      </c>
      <c r="E7" s="11">
        <v>200</v>
      </c>
      <c r="F7" s="13">
        <v>1.73</v>
      </c>
      <c r="G7" s="9">
        <f>IF($C7&lt;&gt;"",INDEX([1]Лист1!E$3:E$999,MATCH($C7,[1]Лист1!$B$3:$B$999,0))/100*$E7,"")</f>
        <v>140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3.03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Мучное</v>
      </c>
      <c r="C10" s="12">
        <v>37</v>
      </c>
      <c r="D10" s="6" t="str">
        <f>IF($C10&lt;&gt;"",INDEX([1]Лист1!C$3:C$999,MATCH($C10,[1]Лист1!$B$3:$B$999,0)),"")</f>
        <v>Печенье</v>
      </c>
      <c r="E10" s="12">
        <v>35</v>
      </c>
      <c r="F10" s="13">
        <v>6.76</v>
      </c>
      <c r="G10" s="9">
        <f>IF($C10&lt;&gt;"",INDEX([1]Лист1!E$3:E$999,MATCH($C10,[1]Лист1!$B$3:$B$999,0))/100*$E10,"")</f>
        <v>170.10000000000002</v>
      </c>
      <c r="H10" s="8">
        <f>IF($C10&lt;&gt;"",INDEX([1]Лист1!F$3:F$999,MATCH($C10,[1]Лист1!$B$3:$B$999,0))/100*$E10,"")</f>
        <v>1.8900000000000001</v>
      </c>
      <c r="I10" s="8">
        <f>IF($C10&lt;&gt;"",INDEX([1]Лист1!G$3:G$999,MATCH($C10,[1]Лист1!$B$3:$B$999,0))/100*$E10,"")</f>
        <v>7.49</v>
      </c>
      <c r="J10" s="8">
        <f>IF($C10&lt;&gt;"",INDEX([1]Лист1!H$3:H$999,MATCH($C10,[1]Лист1!$B$3:$B$999,0))/100*$E10,"")</f>
        <v>24.115000000000002</v>
      </c>
    </row>
    <row r="11" spans="1:10" x14ac:dyDescent="0.25">
      <c r="A11" s="19"/>
      <c r="B11" s="5" t="str">
        <f>IF($C11&lt;&gt;"",INDEX([1]Лист1!A$3:A$999,MATCH($C11,[1]Лист1!$B$3:$B$999,0)),"")</f>
        <v>Соус</v>
      </c>
      <c r="C11" s="12">
        <v>7</v>
      </c>
      <c r="D11" s="6" t="str">
        <f>IF($C11&lt;&gt;"",INDEX([1]Лист1!C$3:C$999,MATCH($C11,[1]Лист1!$B$3:$B$999,0)),"")</f>
        <v>Соус сметанный с томатом</v>
      </c>
      <c r="E11" s="12">
        <v>50</v>
      </c>
      <c r="F11" s="13">
        <v>4.67</v>
      </c>
      <c r="G11" s="9">
        <f>IF($C11&lt;&gt;"",INDEX([1]Лист1!E$3:E$999,MATCH($C11,[1]Лист1!$B$3:$B$999,0))/100*$E11,"")</f>
        <v>44.5</v>
      </c>
      <c r="H11" s="8">
        <f>IF($C11&lt;&gt;"",INDEX([1]Лист1!F$3:F$999,MATCH($C11,[1]Лист1!$B$3:$B$999,0))/100*$E11,"")</f>
        <v>0.63500000000000001</v>
      </c>
      <c r="I11" s="8">
        <f>IF($C11&lt;&gt;"",INDEX([1]Лист1!G$3:G$999,MATCH($C11,[1]Лист1!$B$3:$B$999,0))/100*$E11,"")</f>
        <v>3.5249999999999995</v>
      </c>
      <c r="J11" s="8">
        <f>IF($C11&lt;&gt;"",INDEX([1]Лист1!H$3:H$999,MATCH($C11,[1]Лист1!$B$3:$B$999,0))/100*$E11,"")</f>
        <v>2.75</v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2022-11-22T09:44:14Z</dcterms:modified>
</cp:coreProperties>
</file>