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<sst xmlns="http://schemas.openxmlformats.org/spreadsheetml/2006/main" count="18" uniqueCount="18">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</sst>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Салат</v>
      </c>
      <c r="C4" s="11">
        <v>12</v>
      </c>
      <c r="D4" s="6" t="str">
        <f>IF($C4&lt;&gt;"",INDEX([1]Лист1!C$3:C$999,MATCH($C4,[1]Лист1!$B$3:$B$999,0)),"")</f>
        <v>Салат из свежей капусты с морковью и раст. маслом</v>
      </c>
      <c r="E4" s="11">
        <v>63</v>
      </c>
      <c r="F4" s="13">
        <v>8.15</v>
      </c>
      <c r="G4" s="9">
        <f>IF($C4&lt;&gt;"",INDEX([1]Лист1!E$3:E$999,MATCH($C4,[1]Лист1!$B$3:$B$999,0))/100*$E4,"")</f>
        <v>41.580000000000005</v>
      </c>
      <c r="H4" s="8">
        <f>IF($C4&lt;&gt;"",INDEX([1]Лист1!F$3:F$999,MATCH($C4,[1]Лист1!$B$3:$B$999,0))/100*$E4,"")</f>
        <v>0.69300000000000006</v>
      </c>
      <c r="I4" s="8">
        <f>IF($C4&lt;&gt;"",INDEX([1]Лист1!G$3:G$999,MATCH($C4,[1]Лист1!$B$3:$B$999,0))/100*$E4,"")</f>
        <v>3.2760000000000002</v>
      </c>
      <c r="J4" s="8">
        <f>IF($C4&lt;&gt;"",INDEX([1]Лист1!H$3:H$999,MATCH($C4,[1]Лист1!$B$3:$B$999,0))/100*$E4,"")</f>
        <v>2.2050000000000001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20</v>
      </c>
      <c r="D5" s="6" t="str">
        <f>IF($C5&lt;&gt;"",INDEX([1]Лист1!C$3:C$999,MATCH($C5,[1]Лист1!$B$3:$B$999,0)),"")</f>
        <v>Пюре картофельное</v>
      </c>
      <c r="E5" s="11">
        <v>200</v>
      </c>
      <c r="F5" s="13">
        <v>14.23</v>
      </c>
      <c r="G5" s="9">
        <f>IF($C5&lt;&gt;"",INDEX([1]Лист1!E$3:E$999,MATCH($C5,[1]Лист1!$B$3:$B$999,0))/100*$E5,"")</f>
        <v>260</v>
      </c>
      <c r="H5" s="8">
        <f>IF($C5&lt;&gt;"",INDEX([1]Лист1!F$3:F$999,MATCH($C5,[1]Лист1!$B$3:$B$999,0))/100*$E5,"")</f>
        <v>4.5999999999999996</v>
      </c>
      <c r="I5" s="8">
        <f>IF($C5&lt;&gt;"",INDEX([1]Лист1!G$3:G$999,MATCH($C5,[1]Лист1!$B$3:$B$999,0))/100*$E5,"")</f>
        <v>34</v>
      </c>
      <c r="J5" s="8">
        <f>IF($C5&lt;&gt;"",INDEX([1]Лист1!H$3:H$999,MATCH($C5,[1]Лист1!$B$3:$B$999,0))/100*$E5,"")</f>
        <v>7.6</v>
      </c>
    </row>
    <row r="6" spans="1:10" x14ac:dyDescent="0.25">
      <c r="A6" s="18"/>
      <c r="B6" s="5" t="str">
        <f>IF($C6&lt;&gt;"",INDEX([1]Лист1!A$3:A$999,MATCH($C6,[1]Лист1!$B$3:$B$999,0)),"")</f>
        <v>Горячее блюдо</v>
      </c>
      <c r="C6" s="11">
        <v>6</v>
      </c>
      <c r="D6" s="6" t="str">
        <f>IF($C6&lt;&gt;"",INDEX([1]Лист1!C$3:C$999,MATCH($C6,[1]Лист1!$B$3:$B$999,0)),"")</f>
        <v>Кура отварная</v>
      </c>
      <c r="E6" s="11">
        <v>100</v>
      </c>
      <c r="F6" s="13">
        <v>33.99</v>
      </c>
      <c r="G6" s="9">
        <f>IF($C6&lt;&gt;"",INDEX([1]Лист1!E$3:E$999,MATCH($C6,[1]Лист1!$B$3:$B$999,0))/100*$E6,"")</f>
        <v>177</v>
      </c>
      <c r="H6" s="8">
        <f>IF($C6&lt;&gt;"",INDEX([1]Лист1!F$3:F$999,MATCH($C6,[1]Лист1!$B$3:$B$999,0))/100*$E6,"")</f>
        <v>27.3</v>
      </c>
      <c r="I6" s="8">
        <f>IF($C6&lt;&gt;"",INDEX([1]Лист1!G$3:G$999,MATCH($C6,[1]Лист1!$B$3:$B$999,0))/100*$E6,"")</f>
        <v>6.7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Соус</v>
      </c>
      <c r="C7" s="11">
        <v>7</v>
      </c>
      <c r="D7" s="6" t="str">
        <f>IF($C7&lt;&gt;"",INDEX([1]Лист1!C$3:C$999,MATCH($C7,[1]Лист1!$B$3:$B$999,0)),"")</f>
        <v>Соус сметанный с томатом</v>
      </c>
      <c r="E7" s="11">
        <v>50</v>
      </c>
      <c r="F7" s="13">
        <v>4.67</v>
      </c>
      <c r="G7" s="9">
        <f>IF($C7&lt;&gt;"",INDEX([1]Лист1!E$3:E$999,MATCH($C7,[1]Лист1!$B$3:$B$999,0))/100*$E7,"")</f>
        <v>44.5</v>
      </c>
      <c r="H7" s="8">
        <f>IF($C7&lt;&gt;"",INDEX([1]Лист1!F$3:F$999,MATCH($C7,[1]Лист1!$B$3:$B$999,0))/100*$E7,"")</f>
        <v>0.63500000000000001</v>
      </c>
      <c r="I7" s="8">
        <f>IF($C7&lt;&gt;"",INDEX([1]Лист1!G$3:G$999,MATCH($C7,[1]Лист1!$B$3:$B$999,0))/100*$E7,"")</f>
        <v>3.5249999999999995</v>
      </c>
      <c r="J7" s="8">
        <f>IF($C7&lt;&gt;"",INDEX([1]Лист1!H$3:H$999,MATCH($C7,[1]Лист1!$B$3:$B$999,0))/100*$E7,"")</f>
        <v>2.75</v>
      </c>
    </row>
    <row r="8" spans="1:10" x14ac:dyDescent="0.25">
      <c r="A8" s="18"/>
      <c r="B8" s="5" t="str">
        <f>IF($C8&lt;&gt;"",INDEX([1]Лист1!A$3:A$999,MATCH($C8,[1]Лист1!$B$3:$B$999,0)),"")</f>
        <v>Холодный напиток</v>
      </c>
      <c r="C8" s="11">
        <v>18</v>
      </c>
      <c r="D8" s="6" t="str">
        <f>IF($C8&lt;&gt;"",INDEX([1]Лист1!C$3:C$999,MATCH($C8,[1]Лист1!$B$3:$B$999,0)),"")</f>
        <v>Компот из ягод</v>
      </c>
      <c r="E8" s="11">
        <v>200</v>
      </c>
      <c r="F8" s="13">
        <v>22.5</v>
      </c>
      <c r="G8" s="9">
        <f>IF($C8&lt;&gt;"",INDEX([1]Лист1!E$3:E$999,MATCH($C8,[1]Лист1!$B$3:$B$999,0))/100*$E8,"")</f>
        <v>70</v>
      </c>
      <c r="H8" s="8">
        <f>IF($C8&lt;&gt;"",INDEX([1]Лист1!F$3:F$999,MATCH($C8,[1]Лист1!$B$3:$B$999,0))/100*$E8,"")</f>
        <v>0</v>
      </c>
      <c r="I8" s="8">
        <f>IF($C8&lt;&gt;"",INDEX([1]Лист1!G$3:G$999,MATCH($C8,[1]Лист1!$B$3:$B$999,0))/100*$E8,"")</f>
        <v>0</v>
      </c>
      <c r="J8" s="8">
        <f>IF($C8&lt;&gt;"",INDEX([1]Лист1!H$3:H$999,MATCH($C8,[1]Лист1!$B$3:$B$999,0))/100*$E8,"")</f>
        <v>20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60</v>
      </c>
      <c r="F9" s="13">
        <v>3.03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30</v>
      </c>
      <c r="F10" s="13">
        <v>3.15</v>
      </c>
      <c r="G10" s="9">
        <f>IF($C10&lt;&gt;"",INDEX([1]Лист1!E$3:E$999,MATCH($C10,[1]Лист1!$B$3:$B$999,0))/100*$E10,"")</f>
        <v>77.699999999999989</v>
      </c>
      <c r="H10" s="8">
        <f>IF($C10&lt;&gt;"",INDEX([1]Лист1!F$3:F$999,MATCH($C10,[1]Лист1!$B$3:$B$999,0))/100*$E10,"")</f>
        <v>2.5500000000000003</v>
      </c>
      <c r="I10" s="8">
        <f>IF($C10&lt;&gt;"",INDEX([1]Лист1!G$3:G$999,MATCH($C10,[1]Лист1!$B$3:$B$999,0))/100*$E10,"")</f>
        <v>0.99</v>
      </c>
      <c r="J10" s="8">
        <f>IF($C10&lt;&gt;"",INDEX([1]Лист1!H$3:H$999,MATCH($C10,[1]Лист1!$B$3:$B$999,0))/100*$E10,"")</f>
        <v>12.75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25</v>
      </c>
      <c r="D11" s="6" t="str">
        <f>IF($C11&lt;&gt;"",INDEX([1]Лист1!C$3:C$999,MATCH($C11,[1]Лист1!$B$3:$B$999,0)),"")</f>
        <v>Груша</v>
      </c>
      <c r="E11" s="12">
        <v>120</v>
      </c>
      <c r="F11" s="13">
        <v>18</v>
      </c>
      <c r="G11" s="9">
        <f>IF($C11&lt;&gt;"",INDEX([1]Лист1!E$3:E$999,MATCH($C11,[1]Лист1!$B$3:$B$999,0))/100*$E11,"")</f>
        <v>56.4</v>
      </c>
      <c r="H11" s="8">
        <f>IF($C11&lt;&gt;"",INDEX([1]Лист1!F$3:F$999,MATCH($C11,[1]Лист1!$B$3:$B$999,0))/100*$E11,"")</f>
        <v>0.48</v>
      </c>
      <c r="I11" s="8">
        <f>IF($C11&lt;&gt;"",INDEX([1]Лист1!G$3:G$999,MATCH($C11,[1]Лист1!$B$3:$B$999,0))/100*$E11,"")</f>
        <v>0.36</v>
      </c>
      <c r="J11" s="8">
        <f>IF($C11&lt;&gt;"",INDEX([1]Лист1!H$3:H$999,MATCH($C11,[1]Лист1!$B$3:$B$999,0))/100*$E11,"")</f>
        <v>12.360000000000001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2022-11-11T08:37:09Z</dcterms:modified>
</cp:coreProperties>
</file>