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<sst xmlns="http://schemas.openxmlformats.org/spreadsheetml/2006/main" count="17" uniqueCount="17">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</sst>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44812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f>IF($C4&lt;&gt;"",INDEX([1]Лист1!D$3:D$999,MATCH($C4,[1]Лист1!$B$3:$B$999,0))/1000*$E4,"")</f>
        <v>12.36</v>
      </c>
      <c r="G4" s="10">
        <f>IF($C4&lt;&gt;"",INDEX([1]Лист1!E$3:E$999,MATCH($C4,[1]Лист1!$B$3:$B$999,0))/100*$E4,"")</f>
        <v>225.8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70</v>
      </c>
      <c r="F5" s="9">
        <f>IF($C5&lt;&gt;"",INDEX([1]Лист1!D$3:D$999,MATCH($C5,[1]Лист1!$B$3:$B$999,0))/1000*$E5,"")</f>
        <v>0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9.94</v>
      </c>
      <c r="I5" s="9">
        <f>IF($C5&lt;&gt;"",INDEX([1]Лист1!G$3:G$999,MATCH($C5,[1]Лист1!$B$3:$B$999,0))/100*$E5,"")</f>
        <v>13.72</v>
      </c>
      <c r="J5" s="9">
        <f>IF($C5&lt;&gt;"",INDEX([1]Лист1!H$3:H$999,MATCH($C5,[1]Лист1!$B$3:$B$999,0))/100*$E5,"")</f>
        <v>2.17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18</v>
      </c>
      <c r="D6" s="7" t="str">
        <f>IF($C6&lt;&gt;"",INDEX([1]Лист1!C$3:C$999,MATCH($C6,[1]Лист1!$B$3:$B$999,0)),"")</f>
        <v>Компот из ягод</v>
      </c>
      <c r="E6" s="12">
        <v>50</v>
      </c>
      <c r="F6" s="9">
        <f>IF($C6&lt;&gt;"",INDEX([1]Лист1!D$3:D$999,MATCH($C6,[1]Лист1!$B$3:$B$999,0))/1000*$E6,"")</f>
        <v>1.4000000000000001</v>
      </c>
      <c r="G6" s="10">
        <f>IF($C6&lt;&gt;"",INDEX([1]Лист1!E$3:E$999,MATCH($C6,[1]Лист1!$B$3:$B$999,0))/100*$E6,"")</f>
        <v>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в/с ржаной</v>
      </c>
      <c r="E7" s="12">
        <v>200</v>
      </c>
      <c r="F7" s="9">
        <f>IF($C7&lt;&gt;"",INDEX([1]Лист1!D$3:D$999,MATCH($C7,[1]Лист1!$B$3:$B$999,0))/1000*$E7,"")</f>
        <v>7.9319999999999986</v>
      </c>
      <c r="G7" s="10">
        <f>IF($C7&lt;&gt;"",INDEX([1]Лист1!E$3:E$999,MATCH($C7,[1]Лист1!$B$3:$B$999,0))/100*$E7,"")</f>
        <v>518</v>
      </c>
      <c r="H7" s="9">
        <f>IF($C7&lt;&gt;"",INDEX([1]Лист1!F$3:F$999,MATCH($C7,[1]Лист1!$B$3:$B$999,0))/100*$E7,"")</f>
        <v>17</v>
      </c>
      <c r="I7" s="9">
        <f>IF($C7&lt;&gt;"",INDEX([1]Лист1!G$3:G$999,MATCH($C7,[1]Лист1!$B$3:$B$999,0))/100*$E7,"")</f>
        <v>6.6000000000000005</v>
      </c>
      <c r="J7" s="9">
        <f>IF($C7&lt;&gt;"",INDEX([1]Лист1!H$3:H$999,MATCH($C7,[1]Лист1!$B$3:$B$999,0))/100*$E7,"")</f>
        <v>85</v>
      </c>
    </row>
    <row r="8" spans="1:10" x14ac:dyDescent="0.25">
      <c r="A8" s="16"/>
      <c r="B8" s="6" t="str">
        <f>IF($C8&lt;&gt;"",INDEX([1]Лист1!A$3:A$999,MATCH($C8,[1]Лист1!$B$3:$B$999,0)),"")</f>
        <v>Фрукты</v>
      </c>
      <c r="C8" s="12">
        <v>25</v>
      </c>
      <c r="D8" s="7" t="str">
        <f>IF($C8&lt;&gt;"",INDEX([1]Лист1!C$3:C$999,MATCH($C8,[1]Лист1!$B$3:$B$999,0)),"")</f>
        <v>Груша</v>
      </c>
      <c r="E8" s="12">
        <v>120</v>
      </c>
      <c r="F8" s="9">
        <f>IF($C8&lt;&gt;"",INDEX([1]Лист1!D$3:D$999,MATCH($C8,[1]Лист1!$B$3:$B$999,0))/1000*$E8,"")</f>
        <v>0</v>
      </c>
      <c r="G8" s="10">
        <f>IF($C8&lt;&gt;"",INDEX([1]Лист1!E$3:E$999,MATCH($C8,[1]Лист1!$B$3:$B$999,0))/100*$E8,"")</f>
        <v>56.4</v>
      </c>
      <c r="H8" s="9">
        <f>IF($C8&lt;&gt;"",INDEX([1]Лист1!F$3:F$999,MATCH($C8,[1]Лист1!$B$3:$B$999,0))/100*$E8,"")</f>
        <v>0.48</v>
      </c>
      <c r="I8" s="9">
        <f>IF($C8&lt;&gt;"",INDEX([1]Лист1!G$3:G$999,MATCH($C8,[1]Лист1!$B$3:$B$999,0))/100*$E8,"")</f>
        <v>0.36</v>
      </c>
      <c r="J8" s="9">
        <f>IF($C8&lt;&gt;"",INDEX([1]Лист1!H$3:H$999,MATCH($C8,[1]Лист1!$B$3:$B$999,0))/100*$E8,"")</f>
        <v>12.360000000000001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2022-09-26T13:05:07Z</dcterms:modified>
</cp:coreProperties>
</file>